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H:\南砺班\01水稲\02水稲生育\R5担い手協調査（なんと）\ＪＡ送付\R50614\"/>
    </mc:Choice>
  </mc:AlternateContent>
  <xr:revisionPtr revIDLastSave="0" documentId="13_ncr:1_{17B05A21-D55A-4C92-9FBD-9B8987F15EB6}" xr6:coauthVersionLast="36" xr6:coauthVersionMax="36" xr10:uidLastSave="{00000000-0000-0000-0000-000000000000}"/>
  <bookViews>
    <workbookView xWindow="0" yWindow="0" windowWidth="19440" windowHeight="7920" xr2:uid="{00000000-000D-0000-FFFF-FFFF00000000}"/>
  </bookViews>
  <sheets>
    <sheet name="当初" sheetId="1" r:id="rId1"/>
  </sheets>
  <definedNames>
    <definedName name="_xlnm.Print_Area" localSheetId="0">当初!$B$1:$AU$57</definedName>
  </definedNames>
  <calcPr calcId="191029"/>
</workbook>
</file>

<file path=xl/calcChain.xml><?xml version="1.0" encoding="utf-8"?>
<calcChain xmlns="http://schemas.openxmlformats.org/spreadsheetml/2006/main">
  <c r="Z7" i="1" l="1"/>
  <c r="Z9" i="1"/>
  <c r="Y9" i="1"/>
  <c r="X9" i="1"/>
  <c r="W9" i="1"/>
  <c r="V9" i="1"/>
  <c r="Z8" i="1"/>
  <c r="Y8" i="1"/>
  <c r="X8" i="1"/>
  <c r="W8" i="1"/>
  <c r="V8" i="1"/>
  <c r="Y7" i="1"/>
  <c r="X7" i="1"/>
  <c r="W7" i="1"/>
  <c r="V7" i="1"/>
  <c r="G10" i="1"/>
  <c r="AI6" i="1" l="1"/>
  <c r="AD10" i="1"/>
  <c r="AJ6" i="1" l="1"/>
  <c r="AC6" i="1" l="1"/>
  <c r="T6" i="1" l="1"/>
  <c r="AD6" i="1" s="1"/>
  <c r="S6" i="1"/>
  <c r="X6" i="1" s="1"/>
  <c r="R6" i="1"/>
  <c r="W6" i="1" s="1"/>
  <c r="AB6" i="1" l="1"/>
  <c r="Y6" i="1"/>
  <c r="AN8" i="1"/>
  <c r="AO8" i="1"/>
  <c r="AU8" i="1"/>
  <c r="AN9" i="1" l="1"/>
  <c r="AN7" i="1"/>
  <c r="AE10" i="1" l="1"/>
  <c r="AT10" i="1" l="1"/>
  <c r="AS10" i="1"/>
  <c r="AR10" i="1"/>
  <c r="AQ10" i="1"/>
  <c r="AP10" i="1"/>
  <c r="AM10" i="1"/>
  <c r="AL10" i="1"/>
  <c r="AK10" i="1"/>
  <c r="AJ10" i="1"/>
  <c r="AI10" i="1"/>
  <c r="AH10" i="1"/>
  <c r="AG10" i="1"/>
  <c r="AF10" i="1"/>
  <c r="AC10" i="1"/>
  <c r="AB10" i="1"/>
  <c r="U10" i="1"/>
  <c r="T10" i="1"/>
  <c r="S10" i="1"/>
  <c r="R10" i="1"/>
  <c r="Q10" i="1"/>
  <c r="L10" i="1"/>
  <c r="AG6" i="1" l="1"/>
  <c r="AF6" i="1"/>
  <c r="AE6" i="1"/>
  <c r="AU9" i="1" l="1"/>
  <c r="AO9" i="1" l="1"/>
  <c r="AA10" i="1" l="1"/>
  <c r="E10" i="1" l="1"/>
  <c r="H10" i="1"/>
  <c r="I10" i="1"/>
  <c r="J10" i="1"/>
  <c r="K10" i="1"/>
  <c r="M10" i="1"/>
  <c r="N10" i="1"/>
  <c r="O10" i="1"/>
  <c r="P10" i="1"/>
  <c r="AU7" i="1" l="1"/>
  <c r="BB10" i="1"/>
  <c r="BA10" i="1"/>
  <c r="AZ10" i="1"/>
  <c r="AY10" i="1"/>
  <c r="AX10" i="1"/>
  <c r="AU10" i="1" l="1"/>
  <c r="AO7" i="1" l="1"/>
  <c r="AN10" i="1"/>
  <c r="V10" i="1" l="1"/>
  <c r="W10" i="1"/>
  <c r="Y10" i="1"/>
  <c r="Z10" i="1"/>
  <c r="AO10" i="1"/>
  <c r="X10" i="1"/>
</calcChain>
</file>

<file path=xl/sharedStrings.xml><?xml version="1.0" encoding="utf-8"?>
<sst xmlns="http://schemas.openxmlformats.org/spreadsheetml/2006/main" count="109" uniqueCount="81">
  <si>
    <t>営農組合名</t>
  </si>
  <si>
    <t xml:space="preserve">田植 </t>
    <phoneticPr fontId="3"/>
  </si>
  <si>
    <t>㎡当</t>
  </si>
  <si>
    <t>植付</t>
    <rPh sb="0" eb="1">
      <t>ウ</t>
    </rPh>
    <rPh sb="1" eb="2">
      <t>ツ</t>
    </rPh>
    <phoneticPr fontId="3"/>
  </si>
  <si>
    <t>植付</t>
  </si>
  <si>
    <t>田植時の苗</t>
    <rPh sb="0" eb="2">
      <t>タウ</t>
    </rPh>
    <rPh sb="2" eb="3">
      <t>ジ</t>
    </rPh>
    <rPh sb="4" eb="5">
      <t>ナエ</t>
    </rPh>
    <phoneticPr fontId="3"/>
  </si>
  <si>
    <t>草丈(cm)</t>
    <rPh sb="0" eb="2">
      <t>クサタケ</t>
    </rPh>
    <phoneticPr fontId="3"/>
  </si>
  <si>
    <t>㎡当たり茎数(本/㎡)</t>
  </si>
  <si>
    <t>葉齢（葉）</t>
    <rPh sb="0" eb="2">
      <t>ヨウレイ</t>
    </rPh>
    <rPh sb="3" eb="4">
      <t>ハ</t>
    </rPh>
    <phoneticPr fontId="3"/>
  </si>
  <si>
    <t>葉色</t>
    <rPh sb="0" eb="2">
      <t>ヨウショク</t>
    </rPh>
    <phoneticPr fontId="3"/>
  </si>
  <si>
    <t>幼穂長
(mm)</t>
    <rPh sb="0" eb="2">
      <t>ヨウスイ</t>
    </rPh>
    <rPh sb="2" eb="3">
      <t>チョウ</t>
    </rPh>
    <phoneticPr fontId="3"/>
  </si>
  <si>
    <t>出穂期</t>
    <rPh sb="0" eb="3">
      <t>シュッスイキ</t>
    </rPh>
    <phoneticPr fontId="3"/>
  </si>
  <si>
    <t>成熟期</t>
    <rPh sb="0" eb="3">
      <t>セイジュクキ</t>
    </rPh>
    <phoneticPr fontId="3"/>
  </si>
  <si>
    <t>倒伏</t>
    <rPh sb="0" eb="2">
      <t>トウフク</t>
    </rPh>
    <phoneticPr fontId="3"/>
  </si>
  <si>
    <t>株数</t>
  </si>
  <si>
    <t>本数</t>
  </si>
  <si>
    <t>深度</t>
  </si>
  <si>
    <t>稈長</t>
    <rPh sb="0" eb="2">
      <t>カンチョウ</t>
    </rPh>
    <phoneticPr fontId="3"/>
  </si>
  <si>
    <t>植付時</t>
    <rPh sb="0" eb="1">
      <t>ウ</t>
    </rPh>
    <rPh sb="1" eb="2">
      <t>ツ</t>
    </rPh>
    <rPh sb="2" eb="3">
      <t>ジ</t>
    </rPh>
    <phoneticPr fontId="3"/>
  </si>
  <si>
    <t>穂数</t>
    <rPh sb="0" eb="1">
      <t>ホ</t>
    </rPh>
    <rPh sb="1" eb="2">
      <t>スウ</t>
    </rPh>
    <phoneticPr fontId="3"/>
  </si>
  <si>
    <t>穂数</t>
    <rPh sb="0" eb="2">
      <t>ホスウ</t>
    </rPh>
    <phoneticPr fontId="3"/>
  </si>
  <si>
    <t>無</t>
    <rPh sb="0" eb="1">
      <t>ム</t>
    </rPh>
    <phoneticPr fontId="3"/>
  </si>
  <si>
    <t>少</t>
    <rPh sb="0" eb="1">
      <t>ショウ</t>
    </rPh>
    <phoneticPr fontId="3"/>
  </si>
  <si>
    <t>中</t>
    <rPh sb="0" eb="1">
      <t>チュウ</t>
    </rPh>
    <phoneticPr fontId="3"/>
  </si>
  <si>
    <t>多</t>
    <rPh sb="0" eb="1">
      <t>タ</t>
    </rPh>
    <phoneticPr fontId="3"/>
  </si>
  <si>
    <t>甚</t>
    <rPh sb="0" eb="1">
      <t>ジン</t>
    </rPh>
    <phoneticPr fontId="3"/>
  </si>
  <si>
    <t>山田錦</t>
    <rPh sb="0" eb="2">
      <t>ヤマダ</t>
    </rPh>
    <rPh sb="2" eb="3">
      <t>ニシキ</t>
    </rPh>
    <phoneticPr fontId="3"/>
  </si>
  <si>
    <t>幼穂
形成期</t>
    <rPh sb="0" eb="1">
      <t>ヨウ</t>
    </rPh>
    <rPh sb="1" eb="2">
      <t>スイ</t>
    </rPh>
    <rPh sb="3" eb="6">
      <t>ケイセイキ</t>
    </rPh>
    <phoneticPr fontId="3"/>
  </si>
  <si>
    <t>幼形期～出穂期</t>
    <rPh sb="0" eb="1">
      <t>ヨウ</t>
    </rPh>
    <rPh sb="1" eb="2">
      <t>ケイ</t>
    </rPh>
    <rPh sb="2" eb="3">
      <t>キ</t>
    </rPh>
    <rPh sb="4" eb="7">
      <t>シュッスイキ</t>
    </rPh>
    <phoneticPr fontId="3"/>
  </si>
  <si>
    <t>出穂期～
刈取</t>
    <rPh sb="0" eb="2">
      <t>シュッスイ</t>
    </rPh>
    <rPh sb="2" eb="3">
      <t>キ</t>
    </rPh>
    <rPh sb="5" eb="7">
      <t>カリトリ</t>
    </rPh>
    <phoneticPr fontId="3"/>
  </si>
  <si>
    <t>分施</t>
    <rPh sb="0" eb="1">
      <t>ブン</t>
    </rPh>
    <rPh sb="1" eb="2">
      <t>セ</t>
    </rPh>
    <phoneticPr fontId="3"/>
  </si>
  <si>
    <t>茎数 (本/株)</t>
    <phoneticPr fontId="3"/>
  </si>
  <si>
    <t>-</t>
  </si>
  <si>
    <t>SPAD</t>
    <phoneticPr fontId="3"/>
  </si>
  <si>
    <t>田植
2週間後</t>
    <rPh sb="0" eb="2">
      <t>タウエ</t>
    </rPh>
    <rPh sb="4" eb="7">
      <t>シュウカンゴ</t>
    </rPh>
    <phoneticPr fontId="3"/>
  </si>
  <si>
    <t>田植
1ヶ月後</t>
    <rPh sb="0" eb="2">
      <t>タウエ</t>
    </rPh>
    <rPh sb="5" eb="6">
      <t>ゲツ</t>
    </rPh>
    <rPh sb="6" eb="7">
      <t>ゴ</t>
    </rPh>
    <phoneticPr fontId="3"/>
  </si>
  <si>
    <t>幼穂
形成期</t>
    <rPh sb="0" eb="2">
      <t>ヨウスイ</t>
    </rPh>
    <rPh sb="3" eb="6">
      <t>ケイセイキ</t>
    </rPh>
    <phoneticPr fontId="3"/>
  </si>
  <si>
    <t>出穂
10日前</t>
    <rPh sb="0" eb="2">
      <t>シュッスイ</t>
    </rPh>
    <rPh sb="5" eb="7">
      <t>ニチマエ</t>
    </rPh>
    <phoneticPr fontId="3"/>
  </si>
  <si>
    <t>穂揃期</t>
    <rPh sb="0" eb="1">
      <t>ホ</t>
    </rPh>
    <rPh sb="1" eb="2">
      <t>ゾロ</t>
    </rPh>
    <rPh sb="2" eb="3">
      <t>キ</t>
    </rPh>
    <phoneticPr fontId="3"/>
  </si>
  <si>
    <t>草丈</t>
    <rPh sb="0" eb="2">
      <t>クサタケ</t>
    </rPh>
    <phoneticPr fontId="3"/>
  </si>
  <si>
    <t>葉齢</t>
    <rPh sb="0" eb="2">
      <t>ヨウレイ</t>
    </rPh>
    <phoneticPr fontId="3"/>
  </si>
  <si>
    <t xml:space="preserve">（月日） </t>
    <phoneticPr fontId="3"/>
  </si>
  <si>
    <t>(本/㎡)</t>
    <rPh sb="1" eb="2">
      <t>ホン</t>
    </rPh>
    <phoneticPr fontId="3"/>
  </si>
  <si>
    <t>(本/株)</t>
    <rPh sb="1" eb="2">
      <t>ホン</t>
    </rPh>
    <rPh sb="3" eb="4">
      <t>カブ</t>
    </rPh>
    <phoneticPr fontId="3"/>
  </si>
  <si>
    <t>(cm)</t>
    <phoneticPr fontId="3"/>
  </si>
  <si>
    <t>（葉）</t>
    <rPh sb="1" eb="2">
      <t>ハ</t>
    </rPh>
    <phoneticPr fontId="3"/>
  </si>
  <si>
    <t>(ｃｍ)</t>
    <phoneticPr fontId="3"/>
  </si>
  <si>
    <t>成熟期</t>
    <phoneticPr fontId="3"/>
  </si>
  <si>
    <t>成熟期</t>
    <rPh sb="0" eb="3">
      <t>セイジュクキ</t>
    </rPh>
    <phoneticPr fontId="3"/>
  </si>
  <si>
    <t>抜株</t>
    <rPh sb="0" eb="1">
      <t>ヌキ</t>
    </rPh>
    <rPh sb="1" eb="2">
      <t>カブ</t>
    </rPh>
    <phoneticPr fontId="2"/>
  </si>
  <si>
    <t>(農）信末営農組合</t>
    <rPh sb="1" eb="2">
      <t>ノウ</t>
    </rPh>
    <rPh sb="3" eb="5">
      <t>ノブスエ</t>
    </rPh>
    <rPh sb="5" eb="7">
      <t>エイノウ</t>
    </rPh>
    <rPh sb="7" eb="9">
      <t>クミアイ</t>
    </rPh>
    <phoneticPr fontId="3"/>
  </si>
  <si>
    <t>(農）野口営農組合</t>
    <rPh sb="1" eb="2">
      <t>ノウ</t>
    </rPh>
    <rPh sb="3" eb="5">
      <t>ノグチ</t>
    </rPh>
    <rPh sb="5" eb="7">
      <t>エイノウ</t>
    </rPh>
    <rPh sb="7" eb="9">
      <t>クミアイ</t>
    </rPh>
    <phoneticPr fontId="3"/>
  </si>
  <si>
    <t>(農）次郎丸営農組合</t>
    <rPh sb="1" eb="2">
      <t>ノウ</t>
    </rPh>
    <rPh sb="3" eb="6">
      <t>ジロウマル</t>
    </rPh>
    <rPh sb="6" eb="8">
      <t>エイノウ</t>
    </rPh>
    <rPh sb="8" eb="10">
      <t>クミアイ</t>
    </rPh>
    <phoneticPr fontId="3"/>
  </si>
  <si>
    <t>-</t>
    <phoneticPr fontId="3"/>
  </si>
  <si>
    <t>倒伏率</t>
    <rPh sb="0" eb="2">
      <t>トウフク</t>
    </rPh>
    <rPh sb="2" eb="3">
      <t>リツ</t>
    </rPh>
    <phoneticPr fontId="3"/>
  </si>
  <si>
    <t>ほ場全体</t>
    <rPh sb="1" eb="2">
      <t>ジョウ</t>
    </rPh>
    <rPh sb="2" eb="4">
      <t>ゼンタイ</t>
    </rPh>
    <phoneticPr fontId="3"/>
  </si>
  <si>
    <t>調査区</t>
    <rPh sb="0" eb="3">
      <t>チョウサク</t>
    </rPh>
    <phoneticPr fontId="3"/>
  </si>
  <si>
    <t>設定より多くなった</t>
    <rPh sb="0" eb="2">
      <t>セッテイ</t>
    </rPh>
    <rPh sb="4" eb="5">
      <t>オオ</t>
    </rPh>
    <phoneticPr fontId="3"/>
  </si>
  <si>
    <t>Ｒ２　</t>
    <phoneticPr fontId="3"/>
  </si>
  <si>
    <t>信末</t>
    <rPh sb="0" eb="2">
      <t>ノブスエ</t>
    </rPh>
    <phoneticPr fontId="3"/>
  </si>
  <si>
    <t>次郎丸</t>
    <rPh sb="0" eb="2">
      <t>ジロウ</t>
    </rPh>
    <rPh sb="2" eb="3">
      <t>マル</t>
    </rPh>
    <phoneticPr fontId="3"/>
  </si>
  <si>
    <t>-</t>
    <phoneticPr fontId="3"/>
  </si>
  <si>
    <t>田植</t>
    <rPh sb="0" eb="2">
      <t>タウエ</t>
    </rPh>
    <phoneticPr fontId="3"/>
  </si>
  <si>
    <t>幼穂形成期</t>
    <rPh sb="0" eb="1">
      <t>ヨウ</t>
    </rPh>
    <rPh sb="1" eb="2">
      <t>ホ</t>
    </rPh>
    <rPh sb="2" eb="5">
      <t>ケイセイキ</t>
    </rPh>
    <phoneticPr fontId="3"/>
  </si>
  <si>
    <t>-</t>
    <phoneticPr fontId="3"/>
  </si>
  <si>
    <t>-</t>
    <phoneticPr fontId="3"/>
  </si>
  <si>
    <t>-</t>
    <phoneticPr fontId="3"/>
  </si>
  <si>
    <t>なんと担い手組織協議会</t>
    <rPh sb="3" eb="4">
      <t>ニナ</t>
    </rPh>
    <rPh sb="5" eb="6">
      <t>テ</t>
    </rPh>
    <rPh sb="6" eb="8">
      <t>ソシキ</t>
    </rPh>
    <rPh sb="8" eb="11">
      <t>キョウギカイ</t>
    </rPh>
    <phoneticPr fontId="3"/>
  </si>
  <si>
    <t>基肥量</t>
    <rPh sb="0" eb="1">
      <t>モト</t>
    </rPh>
    <rPh sb="1" eb="2">
      <t>ヒ</t>
    </rPh>
    <rPh sb="2" eb="3">
      <t>リョウ</t>
    </rPh>
    <phoneticPr fontId="2"/>
  </si>
  <si>
    <t>（N)</t>
    <phoneticPr fontId="2"/>
  </si>
  <si>
    <t>（kg/10a)</t>
    <phoneticPr fontId="2"/>
  </si>
  <si>
    <t>分施・緑肥跡</t>
    <rPh sb="0" eb="1">
      <t>ブン</t>
    </rPh>
    <rPh sb="1" eb="2">
      <t>セ</t>
    </rPh>
    <rPh sb="3" eb="5">
      <t>リョクヒ</t>
    </rPh>
    <rPh sb="5" eb="6">
      <t>アト</t>
    </rPh>
    <phoneticPr fontId="3"/>
  </si>
  <si>
    <t>-</t>
    <phoneticPr fontId="3"/>
  </si>
  <si>
    <t>田植
1ヵ月後</t>
    <rPh sb="0" eb="2">
      <t>タウエ</t>
    </rPh>
    <rPh sb="5" eb="6">
      <t>ゲツ</t>
    </rPh>
    <rPh sb="6" eb="7">
      <t>ゴ</t>
    </rPh>
    <phoneticPr fontId="3"/>
  </si>
  <si>
    <t>※事務局で一部修正しています。</t>
    <rPh sb="1" eb="4">
      <t>ジムキョク</t>
    </rPh>
    <rPh sb="5" eb="7">
      <t>イチブ</t>
    </rPh>
    <rPh sb="7" eb="9">
      <t>シュウセイ</t>
    </rPh>
    <phoneticPr fontId="2"/>
  </si>
  <si>
    <t>R5平均</t>
    <rPh sb="2" eb="4">
      <t>ヘイキン</t>
    </rPh>
    <phoneticPr fontId="3"/>
  </si>
  <si>
    <t>R4平均</t>
    <rPh sb="2" eb="4">
      <t>ヘイキン</t>
    </rPh>
    <phoneticPr fontId="3"/>
  </si>
  <si>
    <t>平年(H25～R4)</t>
    <rPh sb="0" eb="1">
      <t>ヘイ</t>
    </rPh>
    <rPh sb="1" eb="2">
      <t>ネン</t>
    </rPh>
    <phoneticPr fontId="3"/>
  </si>
  <si>
    <t>令和5年水稲生育調査結果(移植：山田錦）</t>
    <rPh sb="0" eb="1">
      <t>レイ</t>
    </rPh>
    <rPh sb="1" eb="2">
      <t>ワ</t>
    </rPh>
    <rPh sb="3" eb="4">
      <t>ネン</t>
    </rPh>
    <rPh sb="4" eb="6">
      <t>スイトウ</t>
    </rPh>
    <rPh sb="13" eb="15">
      <t>イショク</t>
    </rPh>
    <rPh sb="16" eb="19">
      <t>ヤマダニシキ</t>
    </rPh>
    <phoneticPr fontId="3"/>
  </si>
  <si>
    <t>葉色</t>
    <rPh sb="0" eb="2">
      <t>ヨウショク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</si>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</sst>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m/d"/>
    <numFmt numFmtId="178" formatCode="0.0"/>
    <numFmt numFmtId="179" formatCode="0_);[Red]\(0\)"/>
    <numFmt numFmtId="180" formatCode="0.0_);[Red]\(0.0\)"/>
    <numFmt numFmtId="181" formatCode="mm/dd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2"/>
      <color rgb="FF000000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 wrapText="1" shrinkToFit="1"/>
    </xf>
    <xf numFmtId="0" fontId="5" fillId="0" borderId="7" xfId="0" applyFont="1" applyBorder="1" applyAlignment="1">
      <alignment horizontal="centerContinuous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/>
    <xf numFmtId="178" fontId="4" fillId="0" borderId="24" xfId="0" applyNumberFormat="1" applyFont="1" applyFill="1" applyBorder="1" applyAlignment="1">
      <alignment horizontal="center" vertical="center" wrapText="1"/>
    </xf>
    <xf numFmtId="178" fontId="4" fillId="0" borderId="25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178" fontId="4" fillId="0" borderId="30" xfId="0" applyNumberFormat="1" applyFont="1" applyFill="1" applyBorder="1" applyAlignment="1">
      <alignment horizontal="center" vertical="center"/>
    </xf>
    <xf numFmtId="178" fontId="4" fillId="0" borderId="26" xfId="0" applyNumberFormat="1" applyFont="1" applyFill="1" applyBorder="1" applyAlignment="1">
      <alignment horizontal="center" vertical="center"/>
    </xf>
    <xf numFmtId="178" fontId="4" fillId="0" borderId="31" xfId="0" applyNumberFormat="1" applyFont="1" applyFill="1" applyBorder="1" applyAlignment="1">
      <alignment horizontal="center" vertical="center"/>
    </xf>
    <xf numFmtId="178" fontId="4" fillId="0" borderId="32" xfId="0" applyNumberFormat="1" applyFont="1" applyFill="1" applyBorder="1" applyAlignment="1">
      <alignment horizontal="center" vertical="center"/>
    </xf>
    <xf numFmtId="178" fontId="4" fillId="0" borderId="29" xfId="0" applyNumberFormat="1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center" vertical="center"/>
    </xf>
    <xf numFmtId="1" fontId="4" fillId="0" borderId="33" xfId="0" applyNumberFormat="1" applyFont="1" applyFill="1" applyBorder="1" applyAlignment="1">
      <alignment horizontal="center" vertical="center"/>
    </xf>
    <xf numFmtId="178" fontId="4" fillId="0" borderId="32" xfId="0" applyNumberFormat="1" applyFont="1" applyFill="1" applyBorder="1" applyAlignment="1">
      <alignment horizontal="center" vertical="center" wrapText="1"/>
    </xf>
    <xf numFmtId="178" fontId="4" fillId="0" borderId="33" xfId="0" applyNumberFormat="1" applyFont="1" applyFill="1" applyBorder="1" applyAlignment="1">
      <alignment horizontal="center" vertical="center" wrapText="1"/>
    </xf>
    <xf numFmtId="178" fontId="4" fillId="0" borderId="27" xfId="0" applyNumberFormat="1" applyFont="1" applyFill="1" applyBorder="1" applyAlignment="1">
      <alignment horizontal="center" vertical="center"/>
    </xf>
    <xf numFmtId="178" fontId="4" fillId="0" borderId="35" xfId="0" applyNumberFormat="1" applyFont="1" applyFill="1" applyBorder="1" applyAlignment="1">
      <alignment horizontal="center" vertical="center"/>
    </xf>
    <xf numFmtId="178" fontId="4" fillId="0" borderId="33" xfId="0" applyNumberFormat="1" applyFont="1" applyFill="1" applyBorder="1" applyAlignment="1">
      <alignment horizontal="center" vertical="center"/>
    </xf>
    <xf numFmtId="178" fontId="5" fillId="0" borderId="54" xfId="0" applyNumberFormat="1" applyFont="1" applyFill="1" applyBorder="1" applyAlignment="1">
      <alignment horizontal="center" vertical="center"/>
    </xf>
    <xf numFmtId="178" fontId="4" fillId="0" borderId="41" xfId="0" applyNumberFormat="1" applyFont="1" applyFill="1" applyBorder="1" applyAlignment="1">
      <alignment horizontal="center" vertical="center"/>
    </xf>
    <xf numFmtId="178" fontId="4" fillId="0" borderId="39" xfId="0" applyNumberFormat="1" applyFont="1" applyFill="1" applyBorder="1" applyAlignment="1">
      <alignment horizontal="center" vertical="center"/>
    </xf>
    <xf numFmtId="178" fontId="4" fillId="0" borderId="38" xfId="0" applyNumberFormat="1" applyFont="1" applyFill="1" applyBorder="1" applyAlignment="1">
      <alignment horizontal="center" vertical="center"/>
    </xf>
    <xf numFmtId="178" fontId="4" fillId="0" borderId="42" xfId="0" applyNumberFormat="1" applyFont="1" applyFill="1" applyBorder="1" applyAlignment="1">
      <alignment horizontal="center" vertical="center"/>
    </xf>
    <xf numFmtId="178" fontId="4" fillId="0" borderId="40" xfId="0" applyNumberFormat="1" applyFont="1" applyFill="1" applyBorder="1" applyAlignment="1">
      <alignment horizontal="center" vertical="center"/>
    </xf>
    <xf numFmtId="178" fontId="4" fillId="0" borderId="56" xfId="0" applyNumberFormat="1" applyFont="1" applyFill="1" applyBorder="1" applyAlignment="1">
      <alignment horizontal="center" vertical="center"/>
    </xf>
    <xf numFmtId="178" fontId="4" fillId="0" borderId="44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41" xfId="0" applyNumberFormat="1" applyFont="1" applyFill="1" applyBorder="1" applyAlignment="1">
      <alignment horizontal="center" vertical="center" wrapText="1"/>
    </xf>
    <xf numFmtId="178" fontId="4" fillId="0" borderId="3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4" fillId="0" borderId="4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177" fontId="5" fillId="0" borderId="22" xfId="0" applyNumberFormat="1" applyFont="1" applyBorder="1" applyAlignment="1">
      <alignment horizontal="center" vertical="center"/>
    </xf>
    <xf numFmtId="178" fontId="4" fillId="0" borderId="25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29" xfId="0" applyNumberFormat="1" applyFont="1" applyFill="1" applyBorder="1" applyAlignment="1" applyProtection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  <xf numFmtId="1" fontId="4" fillId="0" borderId="40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 wrapText="1" shrinkToFit="1"/>
    </xf>
    <xf numFmtId="0" fontId="5" fillId="0" borderId="60" xfId="0" applyFont="1" applyBorder="1" applyAlignment="1">
      <alignment horizontal="centerContinuous"/>
    </xf>
    <xf numFmtId="0" fontId="5" fillId="0" borderId="40" xfId="0" applyFont="1" applyFill="1" applyBorder="1" applyAlignment="1">
      <alignment horizontal="left" vertical="center" wrapText="1"/>
    </xf>
    <xf numFmtId="178" fontId="4" fillId="0" borderId="43" xfId="0" applyNumberFormat="1" applyFont="1" applyFill="1" applyBorder="1" applyAlignment="1">
      <alignment horizontal="center" vertical="center"/>
    </xf>
    <xf numFmtId="1" fontId="4" fillId="0" borderId="44" xfId="0" applyNumberFormat="1" applyFont="1" applyFill="1" applyBorder="1" applyAlignment="1">
      <alignment horizontal="center" vertical="center"/>
    </xf>
    <xf numFmtId="1" fontId="4" fillId="0" borderId="39" xfId="0" applyNumberFormat="1" applyFont="1" applyFill="1" applyBorder="1" applyAlignment="1">
      <alignment horizontal="center" vertical="center"/>
    </xf>
    <xf numFmtId="179" fontId="4" fillId="0" borderId="43" xfId="0" applyNumberFormat="1" applyFont="1" applyFill="1" applyBorder="1" applyAlignment="1">
      <alignment horizontal="center" vertical="center"/>
    </xf>
    <xf numFmtId="176" fontId="1" fillId="0" borderId="45" xfId="0" applyNumberFormat="1" applyFont="1" applyFill="1" applyBorder="1" applyAlignment="1" applyProtection="1">
      <alignment horizontal="center" vertical="center"/>
    </xf>
    <xf numFmtId="56" fontId="1" fillId="0" borderId="40" xfId="0" applyNumberFormat="1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right"/>
    </xf>
    <xf numFmtId="0" fontId="5" fillId="2" borderId="45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1" fillId="3" borderId="0" xfId="0" applyFont="1" applyFill="1" applyAlignment="1"/>
    <xf numFmtId="0" fontId="0" fillId="3" borderId="0" xfId="0" applyFill="1">
      <alignment vertical="center"/>
    </xf>
    <xf numFmtId="0" fontId="0" fillId="0" borderId="63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1" fillId="2" borderId="50" xfId="0" applyNumberFormat="1" applyFont="1" applyFill="1" applyBorder="1" applyAlignment="1">
      <alignment horizontal="center" vertical="center"/>
    </xf>
    <xf numFmtId="0" fontId="1" fillId="2" borderId="47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vertical="center"/>
    </xf>
    <xf numFmtId="178" fontId="4" fillId="0" borderId="3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top" shrinkToFit="1"/>
    </xf>
    <xf numFmtId="177" fontId="5" fillId="0" borderId="66" xfId="0" applyNumberFormat="1" applyFont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7" fontId="5" fillId="0" borderId="12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178" fontId="4" fillId="0" borderId="69" xfId="0" applyNumberFormat="1" applyFont="1" applyFill="1" applyBorder="1" applyAlignment="1">
      <alignment horizontal="center" vertical="center"/>
    </xf>
    <xf numFmtId="178" fontId="4" fillId="0" borderId="28" xfId="0" applyNumberFormat="1" applyFont="1" applyFill="1" applyBorder="1" applyAlignment="1">
      <alignment horizontal="center" vertical="center"/>
    </xf>
    <xf numFmtId="0" fontId="5" fillId="0" borderId="71" xfId="0" applyFont="1" applyBorder="1" applyAlignment="1">
      <alignment horizontal="centerContinuous" vertical="center"/>
    </xf>
    <xf numFmtId="0" fontId="5" fillId="0" borderId="72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left" vertical="center"/>
    </xf>
    <xf numFmtId="178" fontId="4" fillId="0" borderId="67" xfId="0" applyNumberFormat="1" applyFont="1" applyFill="1" applyBorder="1" applyAlignment="1">
      <alignment horizontal="center" vertical="center"/>
    </xf>
    <xf numFmtId="178" fontId="4" fillId="0" borderId="74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Continuous" vertical="center"/>
    </xf>
    <xf numFmtId="0" fontId="5" fillId="0" borderId="31" xfId="0" applyFont="1" applyBorder="1" applyAlignment="1">
      <alignment horizontal="left" vertical="center"/>
    </xf>
    <xf numFmtId="179" fontId="4" fillId="0" borderId="31" xfId="0" applyNumberFormat="1" applyFont="1" applyFill="1" applyBorder="1" applyAlignment="1">
      <alignment horizontal="center" vertical="center"/>
    </xf>
    <xf numFmtId="178" fontId="4" fillId="3" borderId="0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178" fontId="4" fillId="0" borderId="75" xfId="0" applyNumberFormat="1" applyFont="1" applyFill="1" applyBorder="1" applyAlignment="1">
      <alignment horizontal="center" vertical="center"/>
    </xf>
    <xf numFmtId="178" fontId="4" fillId="0" borderId="24" xfId="0" applyNumberFormat="1" applyFont="1" applyFill="1" applyBorder="1" applyAlignment="1">
      <alignment horizontal="center" vertical="center"/>
    </xf>
    <xf numFmtId="178" fontId="4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 vertical="center"/>
    </xf>
    <xf numFmtId="1" fontId="4" fillId="0" borderId="69" xfId="0" applyNumberFormat="1" applyFont="1" applyFill="1" applyBorder="1" applyAlignment="1">
      <alignment horizontal="center" vertical="center"/>
    </xf>
    <xf numFmtId="179" fontId="4" fillId="0" borderId="28" xfId="0" applyNumberFormat="1" applyFont="1" applyFill="1" applyBorder="1" applyAlignment="1">
      <alignment horizontal="center" vertical="center"/>
    </xf>
    <xf numFmtId="176" fontId="1" fillId="0" borderId="27" xfId="0" applyNumberFormat="1" applyFont="1" applyFill="1" applyBorder="1" applyAlignment="1" applyProtection="1">
      <alignment horizontal="center" vertical="center"/>
    </xf>
    <xf numFmtId="178" fontId="4" fillId="0" borderId="65" xfId="0" applyNumberFormat="1" applyFont="1" applyFill="1" applyBorder="1" applyAlignment="1">
      <alignment horizontal="center" vertical="center"/>
    </xf>
    <xf numFmtId="56" fontId="1" fillId="0" borderId="0" xfId="0" applyNumberFormat="1" applyFont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0" fontId="1" fillId="3" borderId="0" xfId="0" applyFont="1" applyFill="1" applyBorder="1" applyAlignment="1"/>
    <xf numFmtId="0" fontId="0" fillId="3" borderId="0" xfId="0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56" fontId="0" fillId="0" borderId="0" xfId="0" applyNumberFormat="1">
      <alignment vertical="center"/>
    </xf>
    <xf numFmtId="56" fontId="5" fillId="0" borderId="26" xfId="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  <xf numFmtId="178" fontId="4" fillId="2" borderId="47" xfId="0" applyNumberFormat="1" applyFont="1" applyFill="1" applyBorder="1" applyAlignment="1">
      <alignment horizontal="center" vertical="center"/>
    </xf>
    <xf numFmtId="178" fontId="4" fillId="2" borderId="48" xfId="0" applyNumberFormat="1" applyFont="1" applyFill="1" applyBorder="1" applyAlignment="1">
      <alignment horizontal="center" vertical="center"/>
    </xf>
    <xf numFmtId="178" fontId="4" fillId="2" borderId="51" xfId="0" applyNumberFormat="1" applyFont="1" applyFill="1" applyBorder="1" applyAlignment="1">
      <alignment horizontal="center" vertical="center"/>
    </xf>
    <xf numFmtId="178" fontId="4" fillId="2" borderId="50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178" fontId="4" fillId="3" borderId="0" xfId="0" applyNumberFormat="1" applyFont="1" applyFill="1" applyBorder="1" applyAlignment="1">
      <alignment horizontal="center"/>
    </xf>
    <xf numFmtId="176" fontId="1" fillId="3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8" fontId="4" fillId="2" borderId="5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0" xfId="0" applyBorder="1">
      <alignment vertical="center"/>
    </xf>
    <xf numFmtId="0" fontId="5" fillId="0" borderId="8" xfId="0" applyFont="1" applyBorder="1" applyAlignment="1">
      <alignment horizontal="center" vertical="center"/>
    </xf>
    <xf numFmtId="178" fontId="16" fillId="0" borderId="0" xfId="0" applyNumberFormat="1" applyFont="1" applyFill="1" applyAlignment="1">
      <alignment horizontal="left" vertical="center"/>
    </xf>
    <xf numFmtId="178" fontId="4" fillId="3" borderId="24" xfId="0" applyNumberFormat="1" applyFont="1" applyFill="1" applyBorder="1" applyAlignment="1">
      <alignment horizontal="center" vertical="center"/>
    </xf>
    <xf numFmtId="176" fontId="5" fillId="0" borderId="69" xfId="0" applyNumberFormat="1" applyFont="1" applyFill="1" applyBorder="1" applyAlignment="1">
      <alignment horizontal="center" vertical="center" wrapText="1"/>
    </xf>
    <xf numFmtId="176" fontId="5" fillId="0" borderId="40" xfId="0" applyNumberFormat="1" applyFont="1" applyFill="1" applyBorder="1" applyAlignment="1">
      <alignment horizontal="center" vertical="center" wrapText="1"/>
    </xf>
    <xf numFmtId="178" fontId="4" fillId="3" borderId="69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176" fontId="17" fillId="3" borderId="0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/>
    </xf>
    <xf numFmtId="178" fontId="18" fillId="3" borderId="0" xfId="0" applyNumberFormat="1" applyFont="1" applyFill="1" applyBorder="1" applyAlignment="1">
      <alignment horizontal="center" vertical="center"/>
    </xf>
    <xf numFmtId="0" fontId="17" fillId="0" borderId="77" xfId="0" applyFont="1" applyBorder="1" applyAlignment="1"/>
    <xf numFmtId="0" fontId="17" fillId="0" borderId="75" xfId="0" applyFont="1" applyBorder="1" applyAlignment="1"/>
    <xf numFmtId="181" fontId="15" fillId="3" borderId="75" xfId="0" applyNumberFormat="1" applyFont="1" applyFill="1" applyBorder="1" applyAlignment="1">
      <alignment horizontal="center"/>
    </xf>
    <xf numFmtId="0" fontId="17" fillId="3" borderId="0" xfId="0" applyFont="1" applyFill="1" applyBorder="1" applyAlignment="1"/>
    <xf numFmtId="176" fontId="17" fillId="3" borderId="0" xfId="0" applyNumberFormat="1" applyFont="1" applyFill="1" applyBorder="1" applyAlignment="1">
      <alignment horizontal="center" vertical="center" shrinkToFit="1"/>
    </xf>
    <xf numFmtId="178" fontId="18" fillId="3" borderId="0" xfId="0" applyNumberFormat="1" applyFont="1" applyFill="1" applyBorder="1" applyAlignment="1">
      <alignment horizontal="center" vertical="center" shrinkToFit="1"/>
    </xf>
    <xf numFmtId="176" fontId="5" fillId="3" borderId="77" xfId="0" applyNumberFormat="1" applyFont="1" applyFill="1" applyBorder="1" applyAlignment="1">
      <alignment horizontal="center" vertical="center" shrinkToFit="1"/>
    </xf>
    <xf numFmtId="0" fontId="15" fillId="3" borderId="75" xfId="0" applyNumberFormat="1" applyFont="1" applyFill="1" applyBorder="1" applyAlignment="1">
      <alignment horizontal="center" shrinkToFit="1"/>
    </xf>
    <xf numFmtId="176" fontId="1" fillId="3" borderId="75" xfId="0" applyNumberFormat="1" applyFont="1" applyFill="1" applyBorder="1" applyAlignment="1">
      <alignment horizontal="center" vertical="center" shrinkToFit="1"/>
    </xf>
    <xf numFmtId="180" fontId="4" fillId="3" borderId="77" xfId="0" applyNumberFormat="1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wrapText="1"/>
    </xf>
    <xf numFmtId="56" fontId="12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8" fontId="4" fillId="0" borderId="70" xfId="0" applyNumberFormat="1" applyFont="1" applyFill="1" applyBorder="1" applyAlignment="1">
      <alignment horizontal="center" vertical="center"/>
    </xf>
    <xf numFmtId="178" fontId="4" fillId="0" borderId="73" xfId="0" applyNumberFormat="1" applyFont="1" applyFill="1" applyBorder="1" applyAlignment="1">
      <alignment horizontal="center" vertical="center"/>
    </xf>
    <xf numFmtId="1" fontId="4" fillId="0" borderId="43" xfId="0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top"/>
    </xf>
    <xf numFmtId="0" fontId="5" fillId="2" borderId="47" xfId="0" applyFont="1" applyFill="1" applyBorder="1" applyAlignment="1">
      <alignment horizontal="left" vertical="center" wrapText="1"/>
    </xf>
    <xf numFmtId="176" fontId="5" fillId="2" borderId="47" xfId="0" applyNumberFormat="1" applyFont="1" applyFill="1" applyBorder="1" applyAlignment="1">
      <alignment horizontal="center" vertical="center" wrapText="1"/>
    </xf>
    <xf numFmtId="178" fontId="4" fillId="2" borderId="48" xfId="0" applyNumberFormat="1" applyFont="1" applyFill="1" applyBorder="1" applyAlignment="1">
      <alignment horizontal="center" vertical="center" wrapText="1"/>
    </xf>
    <xf numFmtId="178" fontId="4" fillId="2" borderId="49" xfId="0" applyNumberFormat="1" applyFont="1" applyFill="1" applyBorder="1" applyAlignment="1">
      <alignment horizontal="center" vertical="center" wrapText="1"/>
    </xf>
    <xf numFmtId="178" fontId="4" fillId="2" borderId="52" xfId="0" applyNumberFormat="1" applyFont="1" applyFill="1" applyBorder="1" applyAlignment="1">
      <alignment horizontal="center" vertical="center"/>
    </xf>
    <xf numFmtId="178" fontId="4" fillId="2" borderId="54" xfId="0" applyNumberFormat="1" applyFont="1" applyFill="1" applyBorder="1" applyAlignment="1">
      <alignment horizontal="center" vertical="center"/>
    </xf>
    <xf numFmtId="178" fontId="4" fillId="2" borderId="49" xfId="0" applyNumberFormat="1" applyFont="1" applyFill="1" applyBorder="1" applyAlignment="1">
      <alignment horizontal="center" vertical="center"/>
    </xf>
    <xf numFmtId="1" fontId="4" fillId="2" borderId="54" xfId="0" applyNumberFormat="1" applyFont="1" applyFill="1" applyBorder="1" applyAlignment="1">
      <alignment horizontal="center" vertical="center"/>
    </xf>
    <xf numFmtId="1" fontId="4" fillId="2" borderId="49" xfId="0" applyNumberFormat="1" applyFont="1" applyFill="1" applyBorder="1" applyAlignment="1">
      <alignment horizontal="center" vertical="center"/>
    </xf>
    <xf numFmtId="1" fontId="4" fillId="2" borderId="47" xfId="0" applyNumberFormat="1" applyFont="1" applyFill="1" applyBorder="1" applyAlignment="1">
      <alignment horizontal="center" vertical="center"/>
    </xf>
    <xf numFmtId="1" fontId="4" fillId="2" borderId="53" xfId="0" applyNumberFormat="1" applyFont="1" applyFill="1" applyBorder="1" applyAlignment="1">
      <alignment horizontal="center" vertical="center"/>
    </xf>
    <xf numFmtId="176" fontId="1" fillId="2" borderId="55" xfId="0" applyNumberFormat="1" applyFont="1" applyFill="1" applyBorder="1" applyAlignment="1" applyProtection="1">
      <alignment horizontal="center" vertical="center"/>
    </xf>
    <xf numFmtId="56" fontId="5" fillId="0" borderId="67" xfId="0" applyNumberFormat="1" applyFont="1" applyFill="1" applyBorder="1" applyAlignment="1">
      <alignment horizontal="center" vertical="center" wrapText="1"/>
    </xf>
    <xf numFmtId="176" fontId="5" fillId="0" borderId="67" xfId="0" applyNumberFormat="1" applyFont="1" applyFill="1" applyBorder="1" applyAlignment="1">
      <alignment horizontal="center" vertical="center" wrapText="1"/>
    </xf>
    <xf numFmtId="178" fontId="4" fillId="0" borderId="74" xfId="0" applyNumberFormat="1" applyFont="1" applyFill="1" applyBorder="1" applyAlignment="1">
      <alignment horizontal="center" vertical="center" wrapText="1"/>
    </xf>
    <xf numFmtId="178" fontId="4" fillId="0" borderId="73" xfId="0" applyNumberFormat="1" applyFont="1" applyFill="1" applyBorder="1" applyAlignment="1">
      <alignment horizontal="center" vertical="center" wrapText="1"/>
    </xf>
    <xf numFmtId="178" fontId="4" fillId="0" borderId="76" xfId="0" applyNumberFormat="1" applyFont="1" applyFill="1" applyBorder="1" applyAlignment="1">
      <alignment horizontal="center" vertical="center"/>
    </xf>
    <xf numFmtId="178" fontId="4" fillId="0" borderId="78" xfId="0" applyNumberFormat="1" applyFont="1" applyFill="1" applyBorder="1" applyAlignment="1">
      <alignment horizontal="center" vertical="center"/>
    </xf>
    <xf numFmtId="178" fontId="4" fillId="0" borderId="79" xfId="0" applyNumberFormat="1" applyFont="1" applyFill="1" applyBorder="1" applyAlignment="1">
      <alignment horizontal="center" vertical="center"/>
    </xf>
    <xf numFmtId="1" fontId="4" fillId="0" borderId="70" xfId="0" applyNumberFormat="1" applyFont="1" applyFill="1" applyBorder="1" applyAlignment="1">
      <alignment horizontal="center" vertical="center"/>
    </xf>
    <xf numFmtId="1" fontId="4" fillId="0" borderId="73" xfId="0" applyNumberFormat="1" applyFont="1" applyFill="1" applyBorder="1" applyAlignment="1">
      <alignment horizontal="center" vertical="center"/>
    </xf>
    <xf numFmtId="1" fontId="4" fillId="0" borderId="67" xfId="0" applyNumberFormat="1" applyFont="1" applyFill="1" applyBorder="1" applyAlignment="1">
      <alignment horizontal="center" vertical="center"/>
    </xf>
    <xf numFmtId="179" fontId="4" fillId="0" borderId="79" xfId="0" applyNumberFormat="1" applyFont="1" applyFill="1" applyBorder="1" applyAlignment="1">
      <alignment horizontal="center" vertical="center"/>
    </xf>
    <xf numFmtId="178" fontId="4" fillId="0" borderId="80" xfId="0" applyNumberFormat="1" applyFont="1" applyFill="1" applyBorder="1" applyAlignment="1">
      <alignment horizontal="center" vertical="center"/>
    </xf>
    <xf numFmtId="176" fontId="1" fillId="0" borderId="70" xfId="0" applyNumberFormat="1" applyFont="1" applyFill="1" applyBorder="1" applyAlignment="1" applyProtection="1">
      <alignment horizontal="center" vertical="center"/>
    </xf>
    <xf numFmtId="56" fontId="1" fillId="0" borderId="70" xfId="0" applyNumberFormat="1" applyFont="1" applyBorder="1" applyAlignment="1">
      <alignment horizontal="center" vertical="center"/>
    </xf>
    <xf numFmtId="0" fontId="19" fillId="0" borderId="0" xfId="0" applyFont="1" applyAlignment="1"/>
    <xf numFmtId="56" fontId="14" fillId="5" borderId="0" xfId="0" applyNumberFormat="1" applyFont="1" applyFill="1" applyBorder="1" applyAlignment="1">
      <alignment vertical="center" wrapText="1"/>
    </xf>
    <xf numFmtId="0" fontId="7" fillId="0" borderId="0" xfId="0" applyFont="1" applyAlignment="1"/>
    <xf numFmtId="176" fontId="5" fillId="0" borderId="81" xfId="0" applyNumberFormat="1" applyFont="1" applyBorder="1" applyAlignment="1">
      <alignment horizontal="center" vertical="center" shrinkToFit="1"/>
    </xf>
    <xf numFmtId="176" fontId="5" fillId="0" borderId="57" xfId="0" applyNumberFormat="1" applyFont="1" applyBorder="1" applyAlignment="1">
      <alignment horizontal="center" vertical="center" shrinkToFit="1"/>
    </xf>
    <xf numFmtId="176" fontId="5" fillId="0" borderId="58" xfId="0" applyNumberFormat="1" applyFont="1" applyBorder="1" applyAlignment="1">
      <alignment horizontal="center" vertical="center" shrinkToFit="1"/>
    </xf>
    <xf numFmtId="176" fontId="5" fillId="2" borderId="53" xfId="0" applyNumberFormat="1" applyFont="1" applyFill="1" applyBorder="1" applyAlignment="1">
      <alignment horizontal="center" vertical="center" wrapText="1"/>
    </xf>
    <xf numFmtId="176" fontId="5" fillId="0" borderId="56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79" xfId="0" applyNumberFormat="1" applyFont="1" applyFill="1" applyBorder="1" applyAlignment="1">
      <alignment horizontal="center" vertical="center" wrapText="1"/>
    </xf>
    <xf numFmtId="56" fontId="6" fillId="0" borderId="69" xfId="0" applyNumberFormat="1" applyFont="1" applyFill="1" applyBorder="1" applyAlignment="1">
      <alignment horizontal="center" vertical="center" wrapText="1"/>
    </xf>
    <xf numFmtId="0" fontId="20" fillId="0" borderId="0" xfId="0" applyFont="1" applyBorder="1">
      <alignment vertical="center"/>
    </xf>
    <xf numFmtId="0" fontId="21" fillId="0" borderId="0" xfId="0" applyFont="1" applyBorder="1" applyAlignment="1"/>
    <xf numFmtId="0" fontId="22" fillId="3" borderId="0" xfId="0" applyFont="1" applyFill="1" applyBorder="1" applyAlignment="1"/>
    <xf numFmtId="0" fontId="22" fillId="0" borderId="0" xfId="0" applyFont="1" applyBorder="1" applyAlignment="1"/>
    <xf numFmtId="0" fontId="23" fillId="0" borderId="0" xfId="0" applyFont="1" applyBorder="1" applyAlignment="1"/>
    <xf numFmtId="176" fontId="24" fillId="0" borderId="26" xfId="0" applyNumberFormat="1" applyFont="1" applyFill="1" applyBorder="1" applyAlignment="1">
      <alignment horizontal="center" vertical="center" wrapText="1"/>
    </xf>
    <xf numFmtId="0" fontId="25" fillId="0" borderId="31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56" fontId="1" fillId="0" borderId="23" xfId="0" applyNumberFormat="1" applyFont="1" applyFill="1" applyBorder="1" applyAlignment="1">
      <alignment horizontal="center" vertical="center" shrinkToFit="1"/>
    </xf>
    <xf numFmtId="56" fontId="1" fillId="0" borderId="33" xfId="0" applyNumberFormat="1" applyFont="1" applyFill="1" applyBorder="1" applyAlignment="1">
      <alignment horizontal="center" vertical="center" shrinkToFit="1"/>
    </xf>
    <xf numFmtId="56" fontId="1" fillId="0" borderId="73" xfId="0" applyNumberFormat="1" applyFont="1" applyFill="1" applyBorder="1" applyAlignment="1">
      <alignment horizontal="center" vertical="center" shrinkToFit="1"/>
    </xf>
    <xf numFmtId="56" fontId="1" fillId="2" borderId="49" xfId="0" applyNumberFormat="1" applyFont="1" applyFill="1" applyBorder="1" applyAlignment="1">
      <alignment horizontal="center" vertical="center" wrapText="1"/>
    </xf>
    <xf numFmtId="56" fontId="1" fillId="3" borderId="39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shrinkToFit="1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70" xfId="0" applyNumberFormat="1" applyFont="1" applyFill="1" applyBorder="1" applyAlignment="1">
      <alignment horizontal="center" vertical="center"/>
    </xf>
    <xf numFmtId="1" fontId="4" fillId="2" borderId="55" xfId="0" applyNumberFormat="1" applyFont="1" applyFill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1" fontId="4" fillId="0" borderId="45" xfId="0" applyNumberFormat="1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/>
    </xf>
    <xf numFmtId="0" fontId="4" fillId="0" borderId="2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73" xfId="0" applyNumberFormat="1" applyFont="1" applyFill="1" applyBorder="1" applyAlignment="1">
      <alignment horizontal="center"/>
    </xf>
    <xf numFmtId="0" fontId="4" fillId="0" borderId="67" xfId="0" applyNumberFormat="1" applyFont="1" applyFill="1" applyBorder="1" applyAlignment="1">
      <alignment horizontal="center"/>
    </xf>
    <xf numFmtId="0" fontId="4" fillId="0" borderId="74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 vertical="center"/>
    </xf>
    <xf numFmtId="178" fontId="4" fillId="4" borderId="39" xfId="0" applyNumberFormat="1" applyFont="1" applyFill="1" applyBorder="1" applyAlignment="1">
      <alignment horizontal="center" vertical="center"/>
    </xf>
    <xf numFmtId="178" fontId="4" fillId="4" borderId="40" xfId="0" applyNumberFormat="1" applyFont="1" applyFill="1" applyBorder="1" applyAlignment="1">
      <alignment horizontal="center" vertical="center"/>
    </xf>
    <xf numFmtId="178" fontId="4" fillId="4" borderId="41" xfId="0" applyNumberFormat="1" applyFont="1" applyFill="1" applyBorder="1" applyAlignment="1">
      <alignment horizontal="center" vertical="center"/>
    </xf>
    <xf numFmtId="178" fontId="4" fillId="0" borderId="62" xfId="0" applyNumberFormat="1" applyFont="1" applyBorder="1">
      <alignment vertical="center"/>
    </xf>
    <xf numFmtId="178" fontId="4" fillId="0" borderId="29" xfId="0" applyNumberFormat="1" applyFont="1" applyBorder="1">
      <alignment vertical="center"/>
    </xf>
    <xf numFmtId="178" fontId="4" fillId="0" borderId="70" xfId="0" applyNumberFormat="1" applyFont="1" applyBorder="1">
      <alignment vertical="center"/>
    </xf>
    <xf numFmtId="178" fontId="4" fillId="0" borderId="54" xfId="0" applyNumberFormat="1" applyFont="1" applyBorder="1">
      <alignment vertical="center"/>
    </xf>
    <xf numFmtId="178" fontId="4" fillId="0" borderId="49" xfId="0" applyNumberFormat="1" applyFont="1" applyFill="1" applyBorder="1" applyAlignment="1">
      <alignment horizontal="center" vertical="center"/>
    </xf>
    <xf numFmtId="178" fontId="4" fillId="0" borderId="47" xfId="0" applyNumberFormat="1" applyFont="1" applyFill="1" applyBorder="1" applyAlignment="1">
      <alignment horizontal="center" vertical="center"/>
    </xf>
    <xf numFmtId="178" fontId="4" fillId="0" borderId="48" xfId="0" applyNumberFormat="1" applyFont="1" applyFill="1" applyBorder="1" applyAlignment="1">
      <alignment horizontal="center" vertical="center"/>
    </xf>
    <xf numFmtId="178" fontId="26" fillId="0" borderId="51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shrinkToFit="1"/>
    </xf>
    <xf numFmtId="0" fontId="6" fillId="0" borderId="62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6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 shrinkToFit="1"/>
    </xf>
    <xf numFmtId="0" fontId="7" fillId="0" borderId="82" xfId="0" applyFont="1" applyFill="1" applyBorder="1" applyAlignment="1">
      <alignment horizontal="center" vertical="center" textRotation="255"/>
    </xf>
    <xf numFmtId="0" fontId="7" fillId="0" borderId="62" xfId="0" applyFont="1" applyFill="1" applyBorder="1" applyAlignment="1">
      <alignment horizontal="center" vertical="center" textRotation="255"/>
    </xf>
    <xf numFmtId="0" fontId="7" fillId="0" borderId="54" xfId="0" applyFont="1" applyFill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177" fontId="6" fillId="0" borderId="66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324424</xdr:colOff>
      <xdr:row>13</xdr:row>
      <xdr:rowOff>0</xdr:rowOff>
    </xdr:from>
    <xdr:to>
      <xdr:col>30</xdr:col>
      <xdr:colOff>401781</xdr:colOff>
      <xdr:row>29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D414959-2D59-4135-8E18-F9C6D239F4D2}"/>
            </a:ext>
          </a:extLst>
        </xdr:cNvPr>
        <xdr:cNvSpPr txBox="1"/>
      </xdr:nvSpPr>
      <xdr:spPr>
        <a:xfrm>
          <a:off x="9135915" y="3934691"/>
          <a:ext cx="8154557" cy="4779818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400"/>
            </a:lnSpc>
          </a:pPr>
          <a:r>
            <a:rPr kumimoji="1" lang="en-US" altLang="ja-JP" sz="2000" b="1">
              <a:latin typeface="+mj-ea"/>
              <a:ea typeface="+mj-ea"/>
            </a:rPr>
            <a:t>【</a:t>
          </a:r>
          <a:r>
            <a:rPr kumimoji="1" lang="ja-JP" altLang="en-US" sz="2000" b="1">
              <a:latin typeface="+mj-ea"/>
              <a:ea typeface="+mj-ea"/>
            </a:rPr>
            <a:t>当面の管理のポイント</a:t>
          </a:r>
          <a:r>
            <a:rPr kumimoji="1" lang="en-US" altLang="ja-JP" sz="2000" b="1">
              <a:latin typeface="+mj-ea"/>
              <a:ea typeface="+mj-ea"/>
            </a:rPr>
            <a:t>】</a:t>
          </a:r>
        </a:p>
        <a:p>
          <a:pPr marL="0" marR="0" lvl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・ただちに溝切り、中干しを開始しましょう。また、茎数が少ないほ場は徐々に干しましょう。</a:t>
          </a:r>
        </a:p>
        <a:p>
          <a:pPr marL="0" marR="0" lvl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・中干しが完了（足が</a:t>
          </a:r>
          <a:r>
            <a:rPr lang="en-US" altLang="ja-JP" sz="2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10cm</a:t>
          </a:r>
          <a:r>
            <a:rPr lang="ja-JP" altLang="en-US" sz="2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程度沈む）したら、間断かん水を行い、足が</a:t>
          </a:r>
          <a:r>
            <a:rPr lang="en-US" altLang="ja-JP" sz="2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3cm</a:t>
          </a:r>
          <a:r>
            <a:rPr lang="ja-JP" altLang="en-US" sz="2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程度沈む固さまで田面を固めましょう。</a:t>
          </a:r>
          <a:endParaRPr lang="en-US" altLang="ja-JP" sz="2000">
            <a:solidFill>
              <a:schemeClr val="dk1"/>
            </a:solidFill>
            <a:effectLst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・幼穂形成期頃まで、間断かん水を行いましょう。</a:t>
          </a:r>
        </a:p>
      </xdr:txBody>
    </xdr:sp>
    <xdr:clientData/>
  </xdr:twoCellAnchor>
  <xdr:twoCellAnchor editAs="oneCell">
    <xdr:from>
      <xdr:col>1</xdr:col>
      <xdr:colOff>375920</xdr:colOff>
      <xdr:row>58</xdr:row>
      <xdr:rowOff>162560</xdr:rowOff>
    </xdr:from>
    <xdr:to>
      <xdr:col>12</xdr:col>
      <xdr:colOff>160667</xdr:colOff>
      <xdr:row>60</xdr:row>
      <xdr:rowOff>101600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42633348-DA57-42FB-9F78-D46E0ABF0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820" y="9268460"/>
          <a:ext cx="7176147" cy="1678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88899</xdr:colOff>
      <xdr:row>71</xdr:row>
      <xdr:rowOff>101600</xdr:rowOff>
    </xdr:from>
    <xdr:to>
      <xdr:col>19</xdr:col>
      <xdr:colOff>5980</xdr:colOff>
      <xdr:row>72</xdr:row>
      <xdr:rowOff>1476375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11303000"/>
          <a:ext cx="11072761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15</xdr:col>
      <xdr:colOff>166254</xdr:colOff>
      <xdr:row>29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97A6C37-C939-4245-83E3-58B84083934E}"/>
            </a:ext>
          </a:extLst>
        </xdr:cNvPr>
        <xdr:cNvSpPr txBox="1"/>
      </xdr:nvSpPr>
      <xdr:spPr>
        <a:xfrm>
          <a:off x="886691" y="3934691"/>
          <a:ext cx="8091054" cy="4779818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生育概況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田植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ヵ月後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・草丈は、</a:t>
          </a:r>
          <a:r>
            <a:rPr kumimoji="1" lang="en-US" altLang="ja-JP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34.4cm</a:t>
          </a:r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と平年よりやや長くなっています。</a:t>
          </a:r>
          <a:endParaRPr kumimoji="1" lang="en-US" altLang="ja-JP" sz="20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・茎数は、</a:t>
          </a:r>
          <a:r>
            <a:rPr kumimoji="1" lang="en-US" altLang="ja-JP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241</a:t>
          </a:r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r>
            <a:rPr kumimoji="1" lang="en-US" altLang="ja-JP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㎡と平年よりやや多くなっています。</a:t>
          </a:r>
          <a:endParaRPr kumimoji="1" lang="en-US" altLang="ja-JP" sz="20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・葉齢は、</a:t>
          </a:r>
          <a:r>
            <a:rPr kumimoji="1" lang="en-US" altLang="ja-JP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6.4</a:t>
          </a:r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葉と平年並みとなっています。</a:t>
          </a:r>
          <a:endParaRPr kumimoji="1" lang="en-US" altLang="ja-JP" sz="20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・葉色は、</a:t>
          </a:r>
          <a:r>
            <a:rPr kumimoji="1" lang="en-US" altLang="ja-JP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4.5</a:t>
          </a:r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と昨年並みとなっています。</a:t>
          </a:r>
          <a:endParaRPr kumimoji="1" lang="en-US" altLang="ja-JP" sz="20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0</xdr:col>
      <xdr:colOff>0</xdr:colOff>
      <xdr:row>66</xdr:row>
      <xdr:rowOff>228600</xdr:rowOff>
    </xdr:from>
    <xdr:to>
      <xdr:col>4</xdr:col>
      <xdr:colOff>279400</xdr:colOff>
      <xdr:row>72</xdr:row>
      <xdr:rowOff>445257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0B889E6-CEAD-494B-B1D6-0B38F1A94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8800"/>
          <a:ext cx="2959100" cy="1451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228600</xdr:colOff>
      <xdr:row>59</xdr:row>
      <xdr:rowOff>182880</xdr:rowOff>
    </xdr:from>
    <xdr:to>
      <xdr:col>12</xdr:col>
      <xdr:colOff>152400</xdr:colOff>
      <xdr:row>59</xdr:row>
      <xdr:rowOff>1282700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9DA8F31-CE6C-45EF-82DD-8DD3997A89BD}"/>
            </a:ext>
          </a:extLst>
        </xdr:cNvPr>
        <xdr:cNvSpPr/>
      </xdr:nvSpPr>
      <xdr:spPr>
        <a:xfrm flipV="1">
          <a:off x="7023100" y="9555480"/>
          <a:ext cx="1117600" cy="1099820"/>
        </a:xfrm>
        <a:prstGeom prst="rect">
          <a:avLst/>
        </a:prstGeom>
        <a:noFill/>
        <a:ln w="381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38100</xdr:colOff>
      <xdr:row>13</xdr:row>
      <xdr:rowOff>0</xdr:rowOff>
    </xdr:from>
    <xdr:to>
      <xdr:col>46</xdr:col>
      <xdr:colOff>419100</xdr:colOff>
      <xdr:row>29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75F558E-069B-4CB9-9981-4A9FA2497A65}"/>
            </a:ext>
          </a:extLst>
        </xdr:cNvPr>
        <xdr:cNvSpPr txBox="1"/>
      </xdr:nvSpPr>
      <xdr:spPr>
        <a:xfrm>
          <a:off x="17467118" y="3934691"/>
          <a:ext cx="8666018" cy="4779818"/>
        </a:xfrm>
        <a:prstGeom prst="rect">
          <a:avLst/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400"/>
            </a:lnSpc>
          </a:pPr>
          <a:r>
            <a:rPr kumimoji="1" lang="en-US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その他連絡事項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】</a:t>
          </a:r>
        </a:p>
        <a:p>
          <a:pPr marL="0" marR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u="non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・次回の調査日は</a:t>
          </a:r>
          <a:r>
            <a:rPr kumimoji="1" lang="en-US" altLang="ja-JP" sz="2000" b="0" u="non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</a:t>
          </a:r>
          <a:r>
            <a:rPr kumimoji="1" lang="ja-JP" altLang="en-US" sz="2000" b="0" u="non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月</a:t>
          </a:r>
          <a:r>
            <a:rPr kumimoji="1" lang="en-US" altLang="ja-JP" sz="2000" b="0" u="non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23</a:t>
          </a:r>
          <a:r>
            <a:rPr kumimoji="1" lang="ja-JP" altLang="en-US" sz="2000" b="0" u="non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日です。</a:t>
          </a:r>
          <a:endParaRPr kumimoji="1" lang="en-US" altLang="ja-JP" sz="2000" b="0" u="non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u="non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kumimoji="1" lang="en-US" altLang="ja-JP" sz="2000" b="0" u="non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kumimoji="1" lang="ja-JP" altLang="en-US" sz="2000" b="0" u="non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調査野帳は調査後、翌日朝までに提出願います。</a:t>
          </a:r>
          <a:endParaRPr kumimoji="1" lang="en-US" altLang="ja-JP" sz="2000" b="0" u="non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・耕種概要調査①を提出されていない方は提出下さいますようお願いします。</a:t>
          </a:r>
          <a:endParaRPr kumimoji="1" lang="en-US" altLang="ja-JP" sz="2000" b="0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・葉齢は出穂期まで７～</a:t>
          </a:r>
          <a:r>
            <a:rPr kumimoji="1" lang="en-US" altLang="ja-JP" sz="2000" b="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en-US" sz="2000" b="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日間隔で記入してください。</a:t>
          </a:r>
          <a:endParaRPr kumimoji="1" lang="en-US" altLang="ja-JP" sz="2000" b="0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31</xdr:col>
      <xdr:colOff>180109</xdr:colOff>
      <xdr:row>17</xdr:row>
      <xdr:rowOff>1717969</xdr:rowOff>
    </xdr:from>
    <xdr:to>
      <xdr:col>46</xdr:col>
      <xdr:colOff>245473</xdr:colOff>
      <xdr:row>28</xdr:row>
      <xdr:rowOff>124697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54EC866-2A4C-4074-8318-EF243501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9127" y="5652660"/>
          <a:ext cx="8350382" cy="2826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64</xdr:row>
      <xdr:rowOff>0</xdr:rowOff>
    </xdr:from>
    <xdr:to>
      <xdr:col>32</xdr:col>
      <xdr:colOff>231776</xdr:colOff>
      <xdr:row>69</xdr:row>
      <xdr:rowOff>81620</xdr:rowOff>
    </xdr:to>
    <xdr:pic>
      <xdr:nvPicPr>
        <xdr:cNvPr id="16" name="図 15" descr="62日後">
          <a:extLst>
            <a:ext uri="{FF2B5EF4-FFF2-40B4-BE49-F238E27FC236}">
              <a16:creationId xmlns:a16="http://schemas.microsoft.com/office/drawing/2014/main" id="{DD71248F-18A0-4DBE-B297-4885DEE7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9" r="7884"/>
        <a:stretch>
          <a:fillRect/>
        </a:stretch>
      </xdr:blipFill>
      <xdr:spPr bwMode="auto">
        <a:xfrm>
          <a:off x="14727382" y="21820909"/>
          <a:ext cx="3473739" cy="233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14783</xdr:colOff>
      <xdr:row>64</xdr:row>
      <xdr:rowOff>1250951</xdr:rowOff>
    </xdr:from>
    <xdr:to>
      <xdr:col>38</xdr:col>
      <xdr:colOff>424873</xdr:colOff>
      <xdr:row>67</xdr:row>
      <xdr:rowOff>165101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ED2D5156-EF50-4442-938B-91E25346F56A}"/>
            </a:ext>
          </a:extLst>
        </xdr:cNvPr>
        <xdr:cNvSpPr/>
      </xdr:nvSpPr>
      <xdr:spPr>
        <a:xfrm>
          <a:off x="18524456" y="23071860"/>
          <a:ext cx="3277981" cy="701386"/>
        </a:xfrm>
        <a:prstGeom prst="wedgeRoundRectCallout">
          <a:avLst>
            <a:gd name="adj1" fmla="val -66968"/>
            <a:gd name="adj2" fmla="val -148293"/>
            <a:gd name="adj3" fmla="val 16667"/>
          </a:avLst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68580" tIns="34290" rIns="68580" bIns="3429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2000" b="1">
              <a:solidFill>
                <a:srgbClr val="FFC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適正な土壌水分で</a:t>
          </a:r>
          <a:endParaRPr lang="en-US" altLang="ja-JP" sz="2000" b="1">
            <a:solidFill>
              <a:srgbClr val="FFC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2000" b="1">
              <a:solidFill>
                <a:srgbClr val="FFC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上根の伸長・活力維持を</a:t>
          </a:r>
          <a:endParaRPr lang="en-US" altLang="ja-JP" sz="2000" b="1">
            <a:solidFill>
              <a:srgbClr val="FFC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78509</xdr:colOff>
      <xdr:row>64</xdr:row>
      <xdr:rowOff>38100</xdr:rowOff>
    </xdr:from>
    <xdr:to>
      <xdr:col>32</xdr:col>
      <xdr:colOff>139701</xdr:colOff>
      <xdr:row>64</xdr:row>
      <xdr:rowOff>1028700</xdr:rowOff>
    </xdr:to>
    <xdr:sp macro="" textlink="" fLocksText="0">
      <xdr:nvSpPr>
        <xdr:cNvPr id="19" name="四角形: 角を丸くする 14">
          <a:extLst>
            <a:ext uri="{FF2B5EF4-FFF2-40B4-BE49-F238E27FC236}">
              <a16:creationId xmlns:a16="http://schemas.microsoft.com/office/drawing/2014/main" id="{B8FFAD82-9F0B-465F-B195-B76DD20CDE0A}"/>
            </a:ext>
          </a:extLst>
        </xdr:cNvPr>
        <xdr:cNvSpPr/>
      </xdr:nvSpPr>
      <xdr:spPr>
        <a:xfrm>
          <a:off x="14805891" y="21859009"/>
          <a:ext cx="3303155" cy="990600"/>
        </a:xfrm>
        <a:prstGeom prst="roundRect">
          <a:avLst/>
        </a:prstGeom>
        <a:noFill/>
        <a:ln w="76200">
          <a:solidFill>
            <a:srgbClr val="FFC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="horz" wrap="square" lIns="68580" tIns="34290" rIns="68580" bIns="34290" fromWordArt="0" anchor="ctr" anchorCtr="0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3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94"/>
  <sheetViews>
    <sheetView tabSelected="1" view="pageBreakPreview" zoomScale="70" zoomScaleNormal="85" zoomScaleSheetLayoutView="7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I12" sqref="I12"/>
    </sheetView>
  </sheetViews>
  <sheetFormatPr defaultRowHeight="14.4" outlineLevelCol="1" x14ac:dyDescent="0.2"/>
  <cols>
    <col min="1" max="1" width="7.77734375" style="1" customWidth="1"/>
    <col min="2" max="2" width="5" style="1" customWidth="1"/>
    <col min="3" max="3" width="12.109375" style="1" customWidth="1"/>
    <col min="4" max="7" width="10.109375" style="1" customWidth="1"/>
    <col min="8" max="10" width="7.88671875" style="1" customWidth="1"/>
    <col min="11" max="11" width="7.88671875" style="1" customWidth="1" collapsed="1"/>
    <col min="12" max="13" width="7.88671875" style="1" customWidth="1"/>
    <col min="14" max="14" width="7.88671875" style="1" customWidth="1" collapsed="1"/>
    <col min="15" max="19" width="7.88671875" style="1" customWidth="1"/>
    <col min="20" max="20" width="7.44140625" style="1" customWidth="1"/>
    <col min="21" max="21" width="7.88671875" style="1" customWidth="1"/>
    <col min="22" max="22" width="7.88671875" style="1" customWidth="1" collapsed="1"/>
    <col min="23" max="35" width="7.88671875" style="1" customWidth="1"/>
    <col min="36" max="36" width="8.21875" style="1" customWidth="1"/>
    <col min="37" max="38" width="8.88671875" style="1" customWidth="1"/>
    <col min="39" max="39" width="8.88671875" style="1" customWidth="1" collapsed="1"/>
    <col min="40" max="40" width="7.88671875" style="1" customWidth="1" collapsed="1"/>
    <col min="41" max="45" width="7.88671875" style="1" customWidth="1"/>
    <col min="46" max="46" width="7" style="1" customWidth="1"/>
    <col min="47" max="47" width="8" style="1" customWidth="1"/>
    <col min="48" max="48" width="9.77734375" style="1" customWidth="1"/>
    <col min="49" max="51" width="5.77734375" style="1" customWidth="1"/>
    <col min="52" max="55" width="10.109375" style="1" customWidth="1"/>
    <col min="56" max="57" width="10.33203125" style="1" customWidth="1"/>
    <col min="58" max="58" width="10.109375" style="2" customWidth="1"/>
    <col min="59" max="60" width="10.109375" style="2" customWidth="1" collapsed="1"/>
    <col min="61" max="62" width="10.109375" style="2" customWidth="1"/>
    <col min="63" max="63" width="10.109375" style="2" customWidth="1" collapsed="1"/>
    <col min="64" max="64" width="10.109375" style="2" customWidth="1"/>
    <col min="65" max="65" width="10.21875" style="2" customWidth="1"/>
    <col min="66" max="69" width="10.109375" style="2" customWidth="1"/>
    <col min="70" max="74" width="10.109375" style="1" customWidth="1" outlineLevel="1"/>
  </cols>
  <sheetData>
    <row r="1" spans="1:75" ht="24" customHeight="1" x14ac:dyDescent="0.25">
      <c r="B1" s="222" t="s">
        <v>67</v>
      </c>
    </row>
    <row r="2" spans="1:75" ht="25.5" customHeight="1" thickBot="1" x14ac:dyDescent="0.35">
      <c r="A2" s="20"/>
      <c r="B2" s="239" t="s">
        <v>78</v>
      </c>
      <c r="E2" s="77"/>
      <c r="F2" s="77"/>
      <c r="H2" s="52"/>
      <c r="I2" s="52"/>
      <c r="J2" s="52"/>
      <c r="K2" s="52"/>
      <c r="L2" s="220"/>
      <c r="M2" s="221"/>
      <c r="N2" s="221"/>
      <c r="O2" s="221"/>
      <c r="P2" s="221"/>
      <c r="Q2" s="221"/>
      <c r="R2" s="221"/>
      <c r="S2" s="221"/>
      <c r="T2" s="221"/>
      <c r="U2" s="221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60"/>
      <c r="AK2" s="60"/>
      <c r="AL2" s="60"/>
      <c r="AM2" s="52"/>
      <c r="AN2" s="52"/>
      <c r="AO2" s="52"/>
      <c r="AS2" s="47"/>
      <c r="AT2" s="52"/>
      <c r="AU2" s="52"/>
      <c r="AV2" s="20"/>
      <c r="AW2" s="20"/>
      <c r="AX2" s="20"/>
      <c r="AY2" s="20"/>
      <c r="AZ2" s="20"/>
      <c r="BA2" s="20"/>
      <c r="BB2" s="20"/>
      <c r="BC2" s="52"/>
      <c r="BD2" s="52"/>
      <c r="BE2" s="52"/>
      <c r="BF2" s="46"/>
      <c r="BG2" s="51"/>
      <c r="BH2" s="51"/>
      <c r="BI2" s="51"/>
      <c r="BJ2" s="51"/>
      <c r="BK2" s="51"/>
      <c r="BL2" s="51"/>
      <c r="BM2" s="46"/>
      <c r="BN2" s="46"/>
      <c r="BO2" s="46"/>
      <c r="BP2" s="46"/>
      <c r="BQ2" s="46"/>
      <c r="BR2" s="20"/>
      <c r="BS2" s="20"/>
      <c r="BT2" s="20"/>
      <c r="BU2" s="20"/>
      <c r="BV2" s="20"/>
    </row>
    <row r="3" spans="1:75" ht="22.5" customHeight="1" thickBot="1" x14ac:dyDescent="0.25">
      <c r="A3" s="20"/>
      <c r="H3" s="1" t="s">
        <v>55</v>
      </c>
      <c r="Q3" s="1" t="s">
        <v>56</v>
      </c>
      <c r="AU3" s="47"/>
      <c r="AV3" s="47"/>
      <c r="AW3" s="50"/>
      <c r="AX3" s="293" t="s">
        <v>33</v>
      </c>
      <c r="AY3" s="287"/>
      <c r="AZ3" s="287"/>
      <c r="BA3" s="287"/>
      <c r="BB3" s="288"/>
      <c r="BC3" s="47"/>
      <c r="BD3" s="47"/>
      <c r="BE3" s="47"/>
      <c r="BF3" s="47"/>
      <c r="BG3" s="51"/>
      <c r="BH3" s="47"/>
      <c r="BI3" s="47"/>
      <c r="BJ3" s="47"/>
      <c r="BK3" s="47"/>
      <c r="BL3" s="47"/>
      <c r="BM3" s="47"/>
      <c r="BN3" s="55"/>
      <c r="BO3" s="55"/>
      <c r="BP3" s="55"/>
      <c r="BQ3" s="56"/>
      <c r="BR3" s="56"/>
      <c r="BS3" s="57"/>
      <c r="BT3" s="57"/>
      <c r="BU3" s="57"/>
      <c r="BV3" s="57"/>
      <c r="BW3" s="24"/>
    </row>
    <row r="4" spans="1:75" ht="22.5" customHeight="1" thickBot="1" x14ac:dyDescent="0.25">
      <c r="B4" s="180"/>
      <c r="C4" s="4" t="s">
        <v>0</v>
      </c>
      <c r="D4" s="181"/>
      <c r="E4" s="283" t="s">
        <v>1</v>
      </c>
      <c r="F4" s="223" t="s">
        <v>68</v>
      </c>
      <c r="G4" s="91" t="s">
        <v>2</v>
      </c>
      <c r="H4" s="92" t="s">
        <v>3</v>
      </c>
      <c r="I4" s="91" t="s">
        <v>4</v>
      </c>
      <c r="J4" s="285" t="s">
        <v>5</v>
      </c>
      <c r="K4" s="286"/>
      <c r="L4" s="6" t="s">
        <v>6</v>
      </c>
      <c r="M4" s="6"/>
      <c r="N4" s="6"/>
      <c r="O4" s="7"/>
      <c r="P4" s="8"/>
      <c r="Q4" s="105" t="s">
        <v>31</v>
      </c>
      <c r="R4" s="106"/>
      <c r="S4" s="106"/>
      <c r="T4" s="106"/>
      <c r="U4" s="9"/>
      <c r="V4" s="111" t="s">
        <v>7</v>
      </c>
      <c r="W4" s="6"/>
      <c r="X4" s="6"/>
      <c r="Y4" s="6"/>
      <c r="Z4" s="182"/>
      <c r="AA4" s="293" t="s">
        <v>8</v>
      </c>
      <c r="AB4" s="287"/>
      <c r="AC4" s="287"/>
      <c r="AD4" s="287"/>
      <c r="AE4" s="288"/>
      <c r="AF4" s="287" t="s">
        <v>79</v>
      </c>
      <c r="AG4" s="287"/>
      <c r="AH4" s="287"/>
      <c r="AI4" s="288"/>
      <c r="AJ4" s="271" t="s">
        <v>10</v>
      </c>
      <c r="AK4" s="271" t="s">
        <v>27</v>
      </c>
      <c r="AL4" s="274" t="s">
        <v>11</v>
      </c>
      <c r="AM4" s="277" t="s">
        <v>12</v>
      </c>
      <c r="AN4" s="280" t="s">
        <v>28</v>
      </c>
      <c r="AO4" s="298" t="s">
        <v>29</v>
      </c>
      <c r="AP4" s="10" t="s">
        <v>13</v>
      </c>
      <c r="AQ4" s="10"/>
      <c r="AR4" s="10"/>
      <c r="AS4" s="10"/>
      <c r="AT4" s="11"/>
      <c r="AU4" s="301" t="s">
        <v>54</v>
      </c>
      <c r="AV4"/>
      <c r="AW4"/>
      <c r="AX4" s="5" t="s">
        <v>9</v>
      </c>
      <c r="AY4" s="6"/>
      <c r="AZ4" s="6"/>
      <c r="BA4" s="6"/>
      <c r="BB4" s="5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</row>
    <row r="5" spans="1:75" ht="36.75" customHeight="1" x14ac:dyDescent="0.2">
      <c r="B5" s="65"/>
      <c r="C5" s="66"/>
      <c r="D5" s="67"/>
      <c r="E5" s="284"/>
      <c r="F5" s="224" t="s">
        <v>69</v>
      </c>
      <c r="G5" s="93" t="s">
        <v>14</v>
      </c>
      <c r="H5" s="94" t="s">
        <v>15</v>
      </c>
      <c r="I5" s="93" t="s">
        <v>16</v>
      </c>
      <c r="J5" s="95" t="s">
        <v>39</v>
      </c>
      <c r="K5" s="101" t="s">
        <v>40</v>
      </c>
      <c r="L5" s="187" t="s">
        <v>34</v>
      </c>
      <c r="M5" s="116" t="s">
        <v>73</v>
      </c>
      <c r="N5" s="116" t="s">
        <v>36</v>
      </c>
      <c r="O5" s="116" t="s">
        <v>38</v>
      </c>
      <c r="P5" s="238" t="s">
        <v>49</v>
      </c>
      <c r="Q5" s="294" t="s">
        <v>18</v>
      </c>
      <c r="R5" s="188" t="s">
        <v>34</v>
      </c>
      <c r="S5" s="116" t="s">
        <v>73</v>
      </c>
      <c r="T5" s="116" t="s">
        <v>36</v>
      </c>
      <c r="U5" s="107" t="s">
        <v>47</v>
      </c>
      <c r="V5" s="294" t="s">
        <v>18</v>
      </c>
      <c r="W5" s="188" t="s">
        <v>34</v>
      </c>
      <c r="X5" s="116" t="s">
        <v>73</v>
      </c>
      <c r="Y5" s="116" t="s">
        <v>36</v>
      </c>
      <c r="Z5" s="112" t="s">
        <v>47</v>
      </c>
      <c r="AA5" s="296" t="s">
        <v>18</v>
      </c>
      <c r="AB5" s="189" t="s">
        <v>34</v>
      </c>
      <c r="AC5" s="116" t="s">
        <v>73</v>
      </c>
      <c r="AD5" s="116" t="s">
        <v>36</v>
      </c>
      <c r="AE5" s="117" t="s">
        <v>38</v>
      </c>
      <c r="AF5" s="116" t="s">
        <v>73</v>
      </c>
      <c r="AG5" s="116" t="s">
        <v>36</v>
      </c>
      <c r="AH5" s="190" t="s">
        <v>37</v>
      </c>
      <c r="AI5" s="117" t="s">
        <v>38</v>
      </c>
      <c r="AJ5" s="289"/>
      <c r="AK5" s="272"/>
      <c r="AL5" s="275"/>
      <c r="AM5" s="278"/>
      <c r="AN5" s="281"/>
      <c r="AO5" s="299"/>
      <c r="AP5" s="68"/>
      <c r="AQ5" s="68"/>
      <c r="AR5" s="68"/>
      <c r="AS5" s="68"/>
      <c r="AT5" s="69"/>
      <c r="AU5" s="302"/>
      <c r="AV5"/>
      <c r="AW5"/>
      <c r="AX5" s="115" t="s">
        <v>34</v>
      </c>
      <c r="AY5" s="116" t="s">
        <v>35</v>
      </c>
      <c r="AZ5" s="116" t="s">
        <v>36</v>
      </c>
      <c r="BA5" s="150" t="s">
        <v>37</v>
      </c>
      <c r="BB5" s="117" t="s">
        <v>38</v>
      </c>
      <c r="BC5" s="133" t="s">
        <v>48</v>
      </c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5" ht="22.5" customHeight="1" thickBot="1" x14ac:dyDescent="0.25">
      <c r="B6" s="12"/>
      <c r="C6" s="13"/>
      <c r="D6" s="13"/>
      <c r="E6" s="97" t="s">
        <v>41</v>
      </c>
      <c r="F6" s="225" t="s">
        <v>70</v>
      </c>
      <c r="G6" s="98" t="s">
        <v>42</v>
      </c>
      <c r="H6" s="99" t="s">
        <v>43</v>
      </c>
      <c r="I6" s="98" t="s">
        <v>46</v>
      </c>
      <c r="J6" s="100" t="s">
        <v>44</v>
      </c>
      <c r="K6" s="102" t="s">
        <v>45</v>
      </c>
      <c r="L6" s="16">
        <v>44706</v>
      </c>
      <c r="M6" s="58">
        <v>44716</v>
      </c>
      <c r="N6" s="58">
        <v>44765</v>
      </c>
      <c r="O6" s="58">
        <v>44793</v>
      </c>
      <c r="P6" s="58" t="s">
        <v>17</v>
      </c>
      <c r="Q6" s="295"/>
      <c r="R6" s="16">
        <f>L6</f>
        <v>44706</v>
      </c>
      <c r="S6" s="58">
        <f>M6</f>
        <v>44716</v>
      </c>
      <c r="T6" s="58">
        <f>N6</f>
        <v>44765</v>
      </c>
      <c r="U6" s="15" t="s">
        <v>19</v>
      </c>
      <c r="V6" s="295"/>
      <c r="W6" s="16">
        <f>R6</f>
        <v>44706</v>
      </c>
      <c r="X6" s="58">
        <f>S6</f>
        <v>44716</v>
      </c>
      <c r="Y6" s="58">
        <f>T6</f>
        <v>44765</v>
      </c>
      <c r="Z6" s="14" t="s">
        <v>20</v>
      </c>
      <c r="AA6" s="297"/>
      <c r="AB6" s="14">
        <f>W6</f>
        <v>44706</v>
      </c>
      <c r="AC6" s="58">
        <f>M6</f>
        <v>44716</v>
      </c>
      <c r="AD6" s="58">
        <f>T6</f>
        <v>44765</v>
      </c>
      <c r="AE6" s="15">
        <f>$O6</f>
        <v>44793</v>
      </c>
      <c r="AF6" s="58">
        <f>$M6</f>
        <v>44716</v>
      </c>
      <c r="AG6" s="58">
        <f>$N6</f>
        <v>44765</v>
      </c>
      <c r="AH6" s="14">
        <v>44780</v>
      </c>
      <c r="AI6" s="15">
        <f>$O6</f>
        <v>44793</v>
      </c>
      <c r="AJ6" s="17">
        <f>$N6</f>
        <v>44765</v>
      </c>
      <c r="AK6" s="273"/>
      <c r="AL6" s="276"/>
      <c r="AM6" s="279"/>
      <c r="AN6" s="282"/>
      <c r="AO6" s="300"/>
      <c r="AP6" s="134" t="s">
        <v>21</v>
      </c>
      <c r="AQ6" s="18" t="s">
        <v>22</v>
      </c>
      <c r="AR6" s="18" t="s">
        <v>23</v>
      </c>
      <c r="AS6" s="18" t="s">
        <v>24</v>
      </c>
      <c r="AT6" s="19" t="s">
        <v>25</v>
      </c>
      <c r="AU6" s="303"/>
      <c r="AV6" s="135"/>
      <c r="AW6"/>
      <c r="AX6" s="16" t="s">
        <v>53</v>
      </c>
      <c r="AY6" s="58">
        <v>43997</v>
      </c>
      <c r="AZ6" s="58"/>
      <c r="BA6" s="14">
        <v>44417</v>
      </c>
      <c r="BB6" s="15">
        <v>44430</v>
      </c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5" ht="22.5" customHeight="1" thickTop="1" x14ac:dyDescent="0.2">
      <c r="A7" s="20"/>
      <c r="B7" s="290" t="s">
        <v>26</v>
      </c>
      <c r="C7" s="240" t="s">
        <v>50</v>
      </c>
      <c r="D7" s="230" t="s">
        <v>71</v>
      </c>
      <c r="E7" s="160">
        <v>45052</v>
      </c>
      <c r="F7" s="228"/>
      <c r="G7" s="21">
        <v>19.26782273603083</v>
      </c>
      <c r="H7" s="59">
        <v>3.2</v>
      </c>
      <c r="I7" s="21">
        <v>2.9</v>
      </c>
      <c r="J7" s="22">
        <v>14.4</v>
      </c>
      <c r="K7" s="118">
        <v>2.7</v>
      </c>
      <c r="L7" s="22">
        <v>23.15</v>
      </c>
      <c r="M7" s="103">
        <v>33.1</v>
      </c>
      <c r="N7" s="103"/>
      <c r="O7" s="104"/>
      <c r="P7" s="103"/>
      <c r="Q7" s="34">
        <v>3.25</v>
      </c>
      <c r="R7" s="120">
        <v>3</v>
      </c>
      <c r="S7" s="103">
        <v>9.5</v>
      </c>
      <c r="T7" s="103"/>
      <c r="U7" s="119"/>
      <c r="V7" s="23">
        <f>IF(Q7="","",+Q7*$G7)</f>
        <v>62.620423892100199</v>
      </c>
      <c r="W7" s="121">
        <f t="shared" ref="W7:W9" si="0">IF(R7="","",+R7*$G7)</f>
        <v>57.80346820809249</v>
      </c>
      <c r="X7" s="122">
        <f t="shared" ref="X7:X9" si="1">IF(S7="","",+S7*$G7)</f>
        <v>183.04431599229289</v>
      </c>
      <c r="Y7" s="122" t="str">
        <f t="shared" ref="Y7:Y9" si="2">IF(T7="","",+T7*$G7)</f>
        <v/>
      </c>
      <c r="Z7" s="123" t="str">
        <f>IF(U7="","",+U7*$G7)</f>
        <v/>
      </c>
      <c r="AA7" s="125">
        <v>2.7</v>
      </c>
      <c r="AB7" s="103">
        <v>3.6</v>
      </c>
      <c r="AC7" s="103">
        <v>4.2</v>
      </c>
      <c r="AD7" s="103"/>
      <c r="AE7" s="159"/>
      <c r="AF7" s="103">
        <v>4.5</v>
      </c>
      <c r="AG7" s="162"/>
      <c r="AH7" s="103"/>
      <c r="AI7" s="159"/>
      <c r="AJ7" s="34"/>
      <c r="AK7" s="124"/>
      <c r="AL7" s="124"/>
      <c r="AM7" s="124"/>
      <c r="AN7" s="246">
        <f>AL7-AK7</f>
        <v>0</v>
      </c>
      <c r="AO7" s="246">
        <f>AM7-AL7</f>
        <v>0</v>
      </c>
      <c r="AP7" s="252"/>
      <c r="AQ7" s="253"/>
      <c r="AR7" s="253"/>
      <c r="AS7" s="253"/>
      <c r="AT7" s="254"/>
      <c r="AU7" s="262">
        <f t="shared" ref="AU7:AU9" si="3">AQ7*0.25+AR7*0.5+AS7*0.75+AT7</f>
        <v>0</v>
      </c>
      <c r="AV7" s="136"/>
      <c r="AW7"/>
      <c r="AX7" s="84"/>
      <c r="AY7" s="155"/>
      <c r="AZ7" s="155"/>
      <c r="BA7" s="155" t="s">
        <v>65</v>
      </c>
      <c r="BB7" s="156" t="s">
        <v>64</v>
      </c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5" ht="22.5" customHeight="1" x14ac:dyDescent="0.2">
      <c r="A8" s="20"/>
      <c r="B8" s="291"/>
      <c r="C8" s="241" t="s">
        <v>51</v>
      </c>
      <c r="D8" s="137" t="s">
        <v>30</v>
      </c>
      <c r="E8" s="236">
        <v>45061</v>
      </c>
      <c r="F8" s="237"/>
      <c r="G8" s="32">
        <v>11.204481792717086</v>
      </c>
      <c r="H8" s="33">
        <v>4</v>
      </c>
      <c r="I8" s="32">
        <v>2.9750000000000001</v>
      </c>
      <c r="J8" s="25">
        <v>16.350000000000001</v>
      </c>
      <c r="K8" s="90">
        <v>3.6</v>
      </c>
      <c r="L8" s="25">
        <v>27.9</v>
      </c>
      <c r="M8" s="26"/>
      <c r="N8" s="26"/>
      <c r="O8" s="27"/>
      <c r="P8" s="26"/>
      <c r="Q8" s="29">
        <v>4</v>
      </c>
      <c r="R8" s="36">
        <v>3.5</v>
      </c>
      <c r="S8" s="26"/>
      <c r="T8" s="26"/>
      <c r="U8" s="28"/>
      <c r="V8" s="30">
        <f t="shared" ref="V8:V9" si="4">IF(Q8="","",+Q8*$G8)</f>
        <v>44.817927170868344</v>
      </c>
      <c r="W8" s="31">
        <f t="shared" si="0"/>
        <v>39.2156862745098</v>
      </c>
      <c r="X8" s="110" t="str">
        <f t="shared" si="1"/>
        <v/>
      </c>
      <c r="Y8" s="110" t="str">
        <f t="shared" si="2"/>
        <v/>
      </c>
      <c r="Z8" s="113" t="str">
        <f t="shared" ref="Z8:Z9" si="5">IF(U8="","",+U8*$G8)</f>
        <v/>
      </c>
      <c r="AA8" s="35">
        <v>3.6</v>
      </c>
      <c r="AB8" s="26">
        <v>3.93</v>
      </c>
      <c r="AC8" s="26"/>
      <c r="AD8" s="26"/>
      <c r="AE8" s="28"/>
      <c r="AF8" s="26"/>
      <c r="AG8" s="26"/>
      <c r="AH8" s="26"/>
      <c r="AI8" s="28"/>
      <c r="AJ8" s="29"/>
      <c r="AK8" s="62"/>
      <c r="AL8" s="62"/>
      <c r="AM8" s="62"/>
      <c r="AN8" s="247">
        <f>AL8-AK8</f>
        <v>0</v>
      </c>
      <c r="AO8" s="247">
        <f>AM8-AL7</f>
        <v>0</v>
      </c>
      <c r="AP8" s="252"/>
      <c r="AQ8" s="253"/>
      <c r="AR8" s="253"/>
      <c r="AS8" s="253"/>
      <c r="AT8" s="254"/>
      <c r="AU8" s="263">
        <f t="shared" si="3"/>
        <v>0</v>
      </c>
      <c r="AV8" s="136"/>
      <c r="AW8"/>
      <c r="AX8" s="85"/>
      <c r="AY8" s="155"/>
      <c r="AZ8" s="155"/>
      <c r="BA8" s="155"/>
      <c r="BB8" s="156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5" ht="22.5" customHeight="1" thickBot="1" x14ac:dyDescent="0.25">
      <c r="A9" s="20"/>
      <c r="B9" s="291"/>
      <c r="C9" s="242" t="s">
        <v>52</v>
      </c>
      <c r="D9" s="206" t="s">
        <v>30</v>
      </c>
      <c r="E9" s="207">
        <v>45047</v>
      </c>
      <c r="F9" s="229">
        <v>3.6</v>
      </c>
      <c r="G9" s="208">
        <v>16.835016835016834</v>
      </c>
      <c r="H9" s="209">
        <v>3.5</v>
      </c>
      <c r="I9" s="208">
        <v>2.9</v>
      </c>
      <c r="J9" s="210">
        <v>16</v>
      </c>
      <c r="K9" s="211">
        <v>3.4</v>
      </c>
      <c r="L9" s="210">
        <v>24</v>
      </c>
      <c r="M9" s="108">
        <v>35.789473684210527</v>
      </c>
      <c r="N9" s="108"/>
      <c r="O9" s="212"/>
      <c r="P9" s="108"/>
      <c r="Q9" s="183">
        <v>3.5</v>
      </c>
      <c r="R9" s="184">
        <v>4.9000000000000004</v>
      </c>
      <c r="S9" s="108">
        <v>17.784210526315789</v>
      </c>
      <c r="T9" s="108"/>
      <c r="U9" s="109"/>
      <c r="V9" s="213">
        <f t="shared" si="4"/>
        <v>58.92255892255892</v>
      </c>
      <c r="W9" s="214">
        <f t="shared" si="0"/>
        <v>82.491582491582491</v>
      </c>
      <c r="X9" s="215">
        <f t="shared" si="1"/>
        <v>299.39748360800991</v>
      </c>
      <c r="Y9" s="215" t="str">
        <f t="shared" si="2"/>
        <v/>
      </c>
      <c r="Z9" s="216" t="str">
        <f t="shared" si="5"/>
        <v/>
      </c>
      <c r="AA9" s="217">
        <v>3.4</v>
      </c>
      <c r="AB9" s="108">
        <v>5.2</v>
      </c>
      <c r="AC9" s="108">
        <v>8.5515789473684212</v>
      </c>
      <c r="AD9" s="108"/>
      <c r="AE9" s="109"/>
      <c r="AF9" s="108">
        <v>4.4000000000000004</v>
      </c>
      <c r="AG9" s="108"/>
      <c r="AH9" s="108"/>
      <c r="AI9" s="109"/>
      <c r="AJ9" s="183"/>
      <c r="AK9" s="218"/>
      <c r="AL9" s="219"/>
      <c r="AM9" s="218"/>
      <c r="AN9" s="248">
        <f>AL9-AK9</f>
        <v>0</v>
      </c>
      <c r="AO9" s="248">
        <f>AM9-AL8</f>
        <v>0</v>
      </c>
      <c r="AP9" s="255"/>
      <c r="AQ9" s="256"/>
      <c r="AR9" s="256"/>
      <c r="AS9" s="256"/>
      <c r="AT9" s="257"/>
      <c r="AU9" s="264">
        <f t="shared" si="3"/>
        <v>0</v>
      </c>
      <c r="AV9" s="136"/>
      <c r="AW9"/>
      <c r="AX9" s="85"/>
      <c r="AY9" s="155"/>
      <c r="AZ9" s="155"/>
      <c r="BA9" s="155"/>
      <c r="BB9" s="156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5" ht="22.5" customHeight="1" thickBot="1" x14ac:dyDescent="0.25">
      <c r="A10" s="20"/>
      <c r="B10" s="291"/>
      <c r="C10" s="243" t="s">
        <v>75</v>
      </c>
      <c r="D10" s="194"/>
      <c r="E10" s="195">
        <f t="shared" ref="E10:AC10" si="6">AVERAGE(E7:E9)</f>
        <v>45053.333333333336</v>
      </c>
      <c r="F10" s="226" t="s">
        <v>72</v>
      </c>
      <c r="G10" s="196">
        <f>AVERAGE(G7:G9)</f>
        <v>15.769107121254917</v>
      </c>
      <c r="H10" s="197">
        <f t="shared" si="6"/>
        <v>3.5666666666666664</v>
      </c>
      <c r="I10" s="196">
        <f t="shared" si="6"/>
        <v>2.9250000000000003</v>
      </c>
      <c r="J10" s="149">
        <f t="shared" si="6"/>
        <v>15.583333333333334</v>
      </c>
      <c r="K10" s="198">
        <f t="shared" si="6"/>
        <v>3.2333333333333338</v>
      </c>
      <c r="L10" s="149">
        <f t="shared" si="6"/>
        <v>25.016666666666666</v>
      </c>
      <c r="M10" s="146">
        <f t="shared" si="6"/>
        <v>34.444736842105264</v>
      </c>
      <c r="N10" s="146" t="e">
        <f t="shared" si="6"/>
        <v>#DIV/0!</v>
      </c>
      <c r="O10" s="198" t="e">
        <f t="shared" si="6"/>
        <v>#DIV/0!</v>
      </c>
      <c r="P10" s="146" t="e">
        <f t="shared" si="6"/>
        <v>#DIV/0!</v>
      </c>
      <c r="Q10" s="199">
        <f t="shared" si="6"/>
        <v>3.5833333333333335</v>
      </c>
      <c r="R10" s="200">
        <f t="shared" si="6"/>
        <v>3.8000000000000003</v>
      </c>
      <c r="S10" s="146">
        <f t="shared" si="6"/>
        <v>13.642105263157895</v>
      </c>
      <c r="T10" s="146" t="e">
        <f t="shared" si="6"/>
        <v>#DIV/0!</v>
      </c>
      <c r="U10" s="147" t="e">
        <f t="shared" si="6"/>
        <v>#DIV/0!</v>
      </c>
      <c r="V10" s="201">
        <f>AVERAGE(V7:V9)</f>
        <v>55.453636661842488</v>
      </c>
      <c r="W10" s="202">
        <f t="shared" si="6"/>
        <v>59.836912324728267</v>
      </c>
      <c r="X10" s="203">
        <f t="shared" si="6"/>
        <v>241.22089980015141</v>
      </c>
      <c r="Y10" s="203" t="e">
        <f t="shared" si="6"/>
        <v>#DIV/0!</v>
      </c>
      <c r="Z10" s="204" t="e">
        <f t="shared" si="6"/>
        <v>#DIV/0!</v>
      </c>
      <c r="AA10" s="149">
        <f t="shared" si="6"/>
        <v>3.2333333333333338</v>
      </c>
      <c r="AB10" s="154">
        <f t="shared" si="6"/>
        <v>4.2433333333333332</v>
      </c>
      <c r="AC10" s="146">
        <f t="shared" si="6"/>
        <v>6.3757894736842111</v>
      </c>
      <c r="AD10" s="146" t="e">
        <f>AVERAGE(AD7:AD9)</f>
        <v>#DIV/0!</v>
      </c>
      <c r="AE10" s="147" t="e">
        <f t="shared" ref="AE10:AU10" si="7">AVERAGE(AE7:AE9)</f>
        <v>#DIV/0!</v>
      </c>
      <c r="AF10" s="146">
        <f t="shared" si="7"/>
        <v>4.45</v>
      </c>
      <c r="AG10" s="146" t="e">
        <f t="shared" si="7"/>
        <v>#DIV/0!</v>
      </c>
      <c r="AH10" s="200" t="e">
        <f t="shared" si="7"/>
        <v>#DIV/0!</v>
      </c>
      <c r="AI10" s="148" t="e">
        <f t="shared" si="7"/>
        <v>#DIV/0!</v>
      </c>
      <c r="AJ10" s="199" t="e">
        <f t="shared" si="7"/>
        <v>#DIV/0!</v>
      </c>
      <c r="AK10" s="205" t="e">
        <f t="shared" si="7"/>
        <v>#DIV/0!</v>
      </c>
      <c r="AL10" s="205" t="e">
        <f t="shared" si="7"/>
        <v>#DIV/0!</v>
      </c>
      <c r="AM10" s="205" t="e">
        <f t="shared" si="7"/>
        <v>#DIV/0!</v>
      </c>
      <c r="AN10" s="249">
        <f t="shared" si="7"/>
        <v>0</v>
      </c>
      <c r="AO10" s="250">
        <f t="shared" si="7"/>
        <v>0</v>
      </c>
      <c r="AP10" s="202" t="e">
        <f t="shared" si="7"/>
        <v>#DIV/0!</v>
      </c>
      <c r="AQ10" s="203" t="e">
        <f t="shared" si="7"/>
        <v>#DIV/0!</v>
      </c>
      <c r="AR10" s="203" t="e">
        <f t="shared" si="7"/>
        <v>#DIV/0!</v>
      </c>
      <c r="AS10" s="203" t="e">
        <f t="shared" si="7"/>
        <v>#DIV/0!</v>
      </c>
      <c r="AT10" s="258" t="e">
        <f t="shared" si="7"/>
        <v>#DIV/0!</v>
      </c>
      <c r="AU10" s="265">
        <f t="shared" si="7"/>
        <v>0</v>
      </c>
      <c r="AV10"/>
      <c r="AW10"/>
      <c r="AX10" s="78" t="e">
        <f>AVERAGE(AX7:AX9)</f>
        <v>#DIV/0!</v>
      </c>
      <c r="AY10" s="78" t="e">
        <f>AVERAGE(AY7:AY9)</f>
        <v>#DIV/0!</v>
      </c>
      <c r="AZ10" s="78" t="e">
        <f>AVERAGE(AZ7:AZ9)</f>
        <v>#DIV/0!</v>
      </c>
      <c r="BA10" s="78" t="e">
        <f>AVERAGE(BA7:BA9)</f>
        <v>#DIV/0!</v>
      </c>
      <c r="BB10" s="79" t="e">
        <f>AVERAGE(BB7:BB9)</f>
        <v>#DIV/0!</v>
      </c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5" ht="22.5" customHeight="1" thickBot="1" x14ac:dyDescent="0.25">
      <c r="A11" s="20"/>
      <c r="B11" s="291"/>
      <c r="C11" s="244" t="s">
        <v>76</v>
      </c>
      <c r="D11" s="70"/>
      <c r="E11" s="161">
        <v>44321.75</v>
      </c>
      <c r="F11" s="227" t="s">
        <v>72</v>
      </c>
      <c r="G11" s="48">
        <v>17.988229594870401</v>
      </c>
      <c r="H11" s="49">
        <v>3.7624999999999997</v>
      </c>
      <c r="I11" s="48">
        <v>4.0025000000000004</v>
      </c>
      <c r="J11" s="40">
        <v>10.973333333333334</v>
      </c>
      <c r="K11" s="71">
        <v>2.3266666666666667</v>
      </c>
      <c r="L11" s="40">
        <v>26.7</v>
      </c>
      <c r="M11" s="42">
        <v>29.1</v>
      </c>
      <c r="N11" s="42">
        <v>89.6</v>
      </c>
      <c r="O11" s="42">
        <v>117.4</v>
      </c>
      <c r="P11" s="42">
        <v>109.22750000000001</v>
      </c>
      <c r="Q11" s="44">
        <v>3.625</v>
      </c>
      <c r="R11" s="39">
        <v>4</v>
      </c>
      <c r="S11" s="42">
        <v>10.4</v>
      </c>
      <c r="T11" s="42">
        <v>20.8</v>
      </c>
      <c r="U11" s="38">
        <v>16</v>
      </c>
      <c r="V11" s="72">
        <v>64</v>
      </c>
      <c r="W11" s="73">
        <v>72</v>
      </c>
      <c r="X11" s="73">
        <v>191</v>
      </c>
      <c r="Y11" s="73">
        <v>368</v>
      </c>
      <c r="Z11" s="74">
        <v>293</v>
      </c>
      <c r="AA11" s="53">
        <v>2.2999999999999998</v>
      </c>
      <c r="AB11" s="42">
        <v>5.0999999999999996</v>
      </c>
      <c r="AC11" s="42">
        <v>7.5</v>
      </c>
      <c r="AD11" s="42">
        <v>14.1</v>
      </c>
      <c r="AE11" s="38">
        <v>16.100000000000001</v>
      </c>
      <c r="AF11" s="42">
        <v>4.4000000000000004</v>
      </c>
      <c r="AG11" s="42">
        <v>4.2</v>
      </c>
      <c r="AH11" s="39">
        <v>4.3</v>
      </c>
      <c r="AI11" s="41">
        <v>4.4749999999999996</v>
      </c>
      <c r="AJ11" s="37" t="s">
        <v>66</v>
      </c>
      <c r="AK11" s="75">
        <v>44403.5</v>
      </c>
      <c r="AL11" s="75">
        <v>44427</v>
      </c>
      <c r="AM11" s="75">
        <v>44474.5</v>
      </c>
      <c r="AN11" s="251">
        <v>23.5</v>
      </c>
      <c r="AO11" s="72">
        <v>48</v>
      </c>
      <c r="AP11" s="259">
        <v>40</v>
      </c>
      <c r="AQ11" s="260">
        <v>46.25</v>
      </c>
      <c r="AR11" s="260">
        <v>7.5</v>
      </c>
      <c r="AS11" s="260">
        <v>5</v>
      </c>
      <c r="AT11" s="261">
        <v>1.25</v>
      </c>
      <c r="AU11" s="265">
        <v>25</v>
      </c>
      <c r="AV11"/>
      <c r="AW11"/>
      <c r="AX11" s="86" t="s">
        <v>32</v>
      </c>
      <c r="AY11" s="155"/>
      <c r="AZ11" s="155"/>
      <c r="BA11" s="155"/>
      <c r="BB11" s="156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5" ht="22.2" customHeight="1" thickBot="1" x14ac:dyDescent="0.25">
      <c r="A12" s="20"/>
      <c r="B12" s="292"/>
      <c r="C12" s="245" t="s">
        <v>77</v>
      </c>
      <c r="D12" s="76"/>
      <c r="E12" s="161">
        <v>134</v>
      </c>
      <c r="F12" s="227"/>
      <c r="G12" s="38">
        <v>17.97885936406395</v>
      </c>
      <c r="H12" s="39">
        <v>3.6353999999999997</v>
      </c>
      <c r="I12" s="38">
        <v>3.5894702380952381</v>
      </c>
      <c r="J12" s="45">
        <v>14.783802910052909</v>
      </c>
      <c r="K12" s="71">
        <v>2.7397486772486768</v>
      </c>
      <c r="L12" s="40">
        <v>20.387706555120197</v>
      </c>
      <c r="M12" s="42">
        <v>28.319218096457529</v>
      </c>
      <c r="N12" s="42">
        <v>87.541402116402125</v>
      </c>
      <c r="O12" s="43">
        <v>117.15000000000002</v>
      </c>
      <c r="P12" s="42">
        <v>105.40814666666668</v>
      </c>
      <c r="Q12" s="183">
        <v>3.44</v>
      </c>
      <c r="R12" s="184">
        <v>3.9040768588137005</v>
      </c>
      <c r="S12" s="108">
        <v>7.8810317460317458</v>
      </c>
      <c r="T12" s="108">
        <v>20.998796296296298</v>
      </c>
      <c r="U12" s="109">
        <v>18.011666666666667</v>
      </c>
      <c r="V12" s="72">
        <v>63.81831659182982</v>
      </c>
      <c r="W12" s="73">
        <v>74.305753723706218</v>
      </c>
      <c r="X12" s="73">
        <v>150.87017801150347</v>
      </c>
      <c r="Y12" s="64">
        <v>402.23542696885784</v>
      </c>
      <c r="Z12" s="185">
        <v>342.85090927012789</v>
      </c>
      <c r="AA12" s="53">
        <v>2.7291809523809523</v>
      </c>
      <c r="AB12" s="42">
        <v>4.0226287942077406</v>
      </c>
      <c r="AC12" s="39">
        <v>6.2123419913419919</v>
      </c>
      <c r="AD12" s="42">
        <v>13.543978494623659</v>
      </c>
      <c r="AE12" s="38">
        <v>15.475000000000001</v>
      </c>
      <c r="AF12" s="42" t="s">
        <v>80</v>
      </c>
      <c r="AG12" s="42">
        <v>4.0173761904761909</v>
      </c>
      <c r="AH12" s="42">
        <v>4.1142857142857139</v>
      </c>
      <c r="AI12" s="38">
        <v>4.4714285714285715</v>
      </c>
      <c r="AJ12" s="186" t="s">
        <v>80</v>
      </c>
      <c r="AK12" s="63">
        <v>209.5</v>
      </c>
      <c r="AL12" s="63">
        <v>231.7</v>
      </c>
      <c r="AM12" s="63">
        <v>278.89999999999998</v>
      </c>
      <c r="AN12" s="72">
        <v>22.316666666666666</v>
      </c>
      <c r="AO12" s="72">
        <v>47.213333333333331</v>
      </c>
      <c r="AP12" s="266" t="s">
        <v>80</v>
      </c>
      <c r="AQ12" s="267" t="s">
        <v>80</v>
      </c>
      <c r="AR12" s="267" t="s">
        <v>80</v>
      </c>
      <c r="AS12" s="267" t="s">
        <v>80</v>
      </c>
      <c r="AT12" s="268" t="s">
        <v>80</v>
      </c>
      <c r="AU12" s="269">
        <v>24.125</v>
      </c>
      <c r="AV12"/>
      <c r="AW12"/>
      <c r="AX12" s="87"/>
      <c r="AY12" s="88"/>
      <c r="AZ12" s="88"/>
      <c r="BA12" s="88"/>
      <c r="BB12" s="89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5" ht="27.75" customHeight="1" x14ac:dyDescent="0.2">
      <c r="A13" s="20"/>
      <c r="B13" s="54"/>
      <c r="C13" s="270" t="s">
        <v>74</v>
      </c>
      <c r="D13" s="270"/>
      <c r="E13" s="270"/>
      <c r="F13" s="270"/>
      <c r="G13" s="270"/>
      <c r="H13" s="270"/>
      <c r="I13" s="270"/>
      <c r="J13" s="50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114"/>
      <c r="AC13" s="191"/>
      <c r="AD13" s="191"/>
      <c r="AE13" s="191"/>
      <c r="AF13" s="191"/>
      <c r="AG13" s="192"/>
      <c r="AH13" s="193"/>
      <c r="AI13" s="193"/>
      <c r="AJ13" s="61"/>
      <c r="AK13" s="193"/>
      <c r="AL13" s="193"/>
      <c r="AM13" s="193"/>
      <c r="AN13" s="47"/>
      <c r="AO13" s="47"/>
      <c r="AP13" s="3"/>
      <c r="AQ13" s="3"/>
      <c r="AR13" s="3"/>
      <c r="AS13" s="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5" ht="21" hidden="1" x14ac:dyDescent="0.25">
      <c r="C14" s="138"/>
      <c r="D14" s="145"/>
      <c r="E14" s="139"/>
      <c r="F14" s="139"/>
      <c r="G14" s="144"/>
      <c r="H14" s="140"/>
      <c r="I14" s="139"/>
      <c r="J14" s="139"/>
      <c r="K14" s="141"/>
      <c r="L14" s="139"/>
      <c r="M14" s="139"/>
      <c r="N14" s="139"/>
      <c r="O14" s="139"/>
      <c r="P14" s="139"/>
      <c r="Q14" s="114"/>
      <c r="R14" s="140"/>
      <c r="S14" s="142"/>
      <c r="T14" s="142"/>
      <c r="U14" s="142"/>
      <c r="V14" s="142"/>
      <c r="W14" s="142"/>
      <c r="X14" s="142"/>
      <c r="Y14" s="138"/>
      <c r="AA14" s="3"/>
      <c r="AB14" s="3"/>
      <c r="AC14" s="3"/>
      <c r="AD14" s="3"/>
      <c r="AE14" s="129"/>
      <c r="AF14" s="164"/>
      <c r="AG14" s="164"/>
      <c r="AH14" s="167"/>
      <c r="AI14" s="114"/>
      <c r="AJ14" s="131"/>
      <c r="AK14" s="132"/>
      <c r="AL14" s="3"/>
      <c r="AM14" s="3"/>
      <c r="AN14" s="3"/>
      <c r="AO14" s="3"/>
      <c r="AP14" s="3"/>
      <c r="AQ14" s="3"/>
      <c r="AR14" s="3"/>
      <c r="AS14" s="3"/>
    </row>
    <row r="15" spans="1:75" ht="21" hidden="1" x14ac:dyDescent="0.25">
      <c r="C15" s="138"/>
      <c r="D15" s="145"/>
      <c r="E15" s="139"/>
      <c r="F15" s="139"/>
      <c r="G15" s="144"/>
      <c r="H15" s="140"/>
      <c r="I15" s="139"/>
      <c r="J15" s="139"/>
      <c r="K15" s="141"/>
      <c r="L15" s="139"/>
      <c r="M15" s="139"/>
      <c r="N15" s="139"/>
      <c r="O15" s="139"/>
      <c r="P15" s="139"/>
      <c r="V15" s="142"/>
      <c r="W15" s="158"/>
      <c r="Y15" s="138"/>
      <c r="AA15" s="3"/>
      <c r="AB15" s="3"/>
      <c r="AC15" s="3"/>
      <c r="AD15" s="3"/>
      <c r="AE15" s="171"/>
      <c r="AF15" s="165"/>
      <c r="AG15" s="165"/>
      <c r="AH15" s="165"/>
      <c r="AI15" s="114"/>
      <c r="AJ15" s="3"/>
      <c r="AK15" s="3"/>
      <c r="AL15" s="3"/>
      <c r="AM15" s="3"/>
      <c r="AN15" s="3"/>
      <c r="AO15" s="3"/>
      <c r="AP15" s="3"/>
      <c r="AQ15" s="3"/>
      <c r="AR15" s="3"/>
      <c r="AS15" s="3"/>
      <c r="BD15" s="2"/>
      <c r="BE15" s="2"/>
      <c r="BP15" s="1"/>
      <c r="BQ15" s="1"/>
      <c r="BU15"/>
      <c r="BV15"/>
    </row>
    <row r="16" spans="1:75" ht="21" hidden="1" x14ac:dyDescent="0.25">
      <c r="C16" s="139"/>
      <c r="D16" s="143"/>
      <c r="E16" s="139"/>
      <c r="F16" s="139"/>
      <c r="G16" s="140"/>
      <c r="H16" s="144"/>
      <c r="I16" s="139"/>
      <c r="J16" s="139"/>
      <c r="K16" s="141"/>
      <c r="L16" s="139"/>
      <c r="M16" s="138"/>
      <c r="N16" s="139"/>
      <c r="O16" s="139"/>
      <c r="P16" s="140"/>
      <c r="V16" s="142"/>
      <c r="W16" s="155"/>
      <c r="X16" s="155"/>
      <c r="Y16" s="142"/>
      <c r="AA16" s="3"/>
      <c r="AB16" s="3"/>
      <c r="AC16" s="3"/>
      <c r="AD16" s="3"/>
      <c r="AE16" s="171"/>
      <c r="AF16" s="166"/>
      <c r="AG16" s="152"/>
      <c r="AH16" s="152"/>
      <c r="AI16" s="151"/>
      <c r="AJ16" s="3"/>
      <c r="AK16" s="3"/>
      <c r="AL16" s="3"/>
      <c r="AM16" s="3"/>
      <c r="AN16" s="3"/>
      <c r="AO16" s="3"/>
      <c r="AP16" s="3"/>
      <c r="AQ16" s="3"/>
      <c r="AR16" s="3"/>
      <c r="AS16" s="3"/>
      <c r="BD16" s="2"/>
      <c r="BE16" s="2"/>
      <c r="BP16" s="1"/>
      <c r="BQ16" s="1"/>
      <c r="BU16"/>
      <c r="BV16"/>
    </row>
    <row r="17" spans="1:74" ht="42" hidden="1" customHeight="1" x14ac:dyDescent="0.2">
      <c r="C17" s="139"/>
      <c r="G17" s="1" t="s">
        <v>57</v>
      </c>
      <c r="Q17" s="140"/>
      <c r="R17" s="140"/>
      <c r="T17" s="138"/>
      <c r="Y17" s="142"/>
      <c r="Z17" s="138"/>
      <c r="AA17" s="132"/>
      <c r="AB17" s="132"/>
      <c r="AC17" s="132"/>
      <c r="AD17" s="3"/>
      <c r="AE17" s="129"/>
      <c r="AF17" s="129"/>
      <c r="AG17" s="129"/>
      <c r="AH17" s="129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47"/>
      <c r="AU17" s="47"/>
      <c r="AV17" s="50"/>
      <c r="AW17" s="67"/>
      <c r="AX17" s="157"/>
      <c r="AY17" s="157"/>
      <c r="AZ17" s="157"/>
      <c r="BA17" s="157"/>
      <c r="BE17" s="2"/>
      <c r="BQ17" s="1"/>
      <c r="BV17"/>
    </row>
    <row r="18" spans="1:74" ht="137.25" customHeight="1" x14ac:dyDescent="0.2">
      <c r="U18" s="138"/>
      <c r="V18" s="138"/>
      <c r="W18" s="138"/>
      <c r="X18" s="138"/>
      <c r="Y18" s="138"/>
      <c r="Z18" s="138"/>
      <c r="AA18" s="132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74" x14ac:dyDescent="0.2">
      <c r="Q19" s="3"/>
      <c r="R19" s="3"/>
      <c r="S19" s="3"/>
      <c r="T19" s="3"/>
      <c r="U19" s="3"/>
      <c r="AC19" s="130"/>
    </row>
    <row r="20" spans="1:74" x14ac:dyDescent="0.2">
      <c r="Q20" s="3"/>
      <c r="R20" s="3"/>
      <c r="S20" s="3"/>
      <c r="T20" s="3"/>
      <c r="U20" s="3"/>
      <c r="AC20" s="129"/>
      <c r="AD20" s="3"/>
      <c r="AP20"/>
      <c r="AQ20"/>
      <c r="AR20"/>
    </row>
    <row r="21" spans="1:74" x14ac:dyDescent="0.2">
      <c r="Q21" s="3"/>
      <c r="R21" s="153"/>
      <c r="S21" s="153"/>
      <c r="T21" s="3"/>
      <c r="U21" s="3"/>
      <c r="AC21" s="131"/>
      <c r="AD21" s="3"/>
      <c r="AS21"/>
      <c r="AT21"/>
    </row>
    <row r="22" spans="1:74" x14ac:dyDescent="0.2">
      <c r="Q22" s="3"/>
      <c r="R22" s="3"/>
      <c r="S22" s="3"/>
      <c r="T22" s="153"/>
      <c r="U22" s="3"/>
      <c r="AC22" s="132"/>
      <c r="AD22" s="3"/>
    </row>
    <row r="23" spans="1:74" ht="21" x14ac:dyDescent="0.25">
      <c r="Q23" s="3"/>
      <c r="R23" s="3"/>
      <c r="S23" s="3"/>
      <c r="T23" s="179"/>
      <c r="U23" s="3"/>
      <c r="AC23" s="132"/>
      <c r="AD23" s="3"/>
    </row>
    <row r="24" spans="1:74" ht="21" x14ac:dyDescent="0.25">
      <c r="H24"/>
      <c r="R24" s="3"/>
      <c r="S24" s="3"/>
      <c r="T24" s="128"/>
      <c r="U24" s="3"/>
      <c r="V24" s="3"/>
      <c r="W24" s="3"/>
      <c r="X24" s="3"/>
      <c r="Y24" s="3"/>
      <c r="Z24" s="3"/>
      <c r="AA24" s="3"/>
      <c r="AB24" s="3"/>
      <c r="AC24" s="132"/>
      <c r="AD24" s="3"/>
      <c r="BE24" s="2"/>
      <c r="BQ24" s="1"/>
      <c r="BV24"/>
    </row>
    <row r="25" spans="1:74" ht="28.5" customHeight="1" x14ac:dyDescent="0.3">
      <c r="R25" s="231"/>
      <c r="S25" s="232"/>
      <c r="T25" s="232"/>
      <c r="U25" s="232"/>
      <c r="V25" s="232"/>
      <c r="W25" s="233"/>
      <c r="X25" s="234"/>
      <c r="Y25" s="3"/>
      <c r="Z25" s="3"/>
      <c r="AA25" s="3"/>
      <c r="AB25" s="3"/>
      <c r="AC25" s="132"/>
      <c r="AD25" s="3"/>
      <c r="AO25"/>
      <c r="BE25" s="2"/>
      <c r="BQ25" s="1"/>
      <c r="BV25"/>
    </row>
    <row r="26" spans="1:74" ht="28.5" customHeight="1" x14ac:dyDescent="0.3">
      <c r="A26"/>
      <c r="B26"/>
      <c r="E26"/>
      <c r="F26"/>
      <c r="G26"/>
      <c r="I26"/>
      <c r="K26"/>
      <c r="L26"/>
      <c r="M26"/>
      <c r="N26"/>
      <c r="O26"/>
      <c r="P26"/>
      <c r="Q26"/>
      <c r="R26" s="232"/>
      <c r="S26" s="232"/>
      <c r="T26" s="232"/>
      <c r="U26" s="232"/>
      <c r="V26" s="232"/>
      <c r="W26" s="234"/>
      <c r="X26" s="233"/>
      <c r="Y26" s="3"/>
      <c r="Z26" s="3"/>
      <c r="AA26" s="3"/>
      <c r="AB26" s="3"/>
      <c r="AC26" s="3"/>
      <c r="AD26" s="3"/>
      <c r="AF26"/>
      <c r="AG26"/>
      <c r="AH26"/>
      <c r="AI26"/>
      <c r="AJ26"/>
      <c r="AK26"/>
      <c r="AL26"/>
      <c r="AM26"/>
      <c r="AN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</row>
    <row r="27" spans="1:74" ht="28.5" customHeight="1" x14ac:dyDescent="0.3">
      <c r="A27"/>
      <c r="B27"/>
      <c r="E27"/>
      <c r="F27"/>
      <c r="G27"/>
      <c r="I27"/>
      <c r="K27"/>
      <c r="L27"/>
      <c r="M27"/>
      <c r="N27"/>
      <c r="O27"/>
      <c r="P27"/>
      <c r="Q27"/>
      <c r="R27" s="232"/>
      <c r="S27" s="232"/>
      <c r="T27" s="232"/>
      <c r="U27" s="232"/>
      <c r="V27" s="232"/>
      <c r="W27" s="234"/>
      <c r="X27" s="233"/>
      <c r="Y27" s="3"/>
      <c r="Z27" s="3"/>
      <c r="AA27" s="3"/>
      <c r="AB27" s="3"/>
      <c r="AC27" s="3"/>
      <c r="AD27" s="3"/>
      <c r="AF27"/>
      <c r="AG27"/>
      <c r="AH27"/>
      <c r="AI27"/>
      <c r="AJ27"/>
      <c r="AK27"/>
      <c r="AL27"/>
      <c r="AM27"/>
      <c r="AN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</row>
    <row r="28" spans="1:74" ht="28.5" customHeight="1" x14ac:dyDescent="0.3">
      <c r="A28"/>
      <c r="B28"/>
      <c r="E28"/>
      <c r="F28"/>
      <c r="G28"/>
      <c r="I28"/>
      <c r="K28"/>
      <c r="L28"/>
      <c r="M28"/>
      <c r="N28"/>
      <c r="O28"/>
      <c r="P28"/>
      <c r="Q28"/>
      <c r="R28" s="232"/>
      <c r="S28" s="232"/>
      <c r="T28" s="232"/>
      <c r="U28" s="235"/>
      <c r="V28" s="232"/>
      <c r="W28" s="234"/>
      <c r="X28" s="233"/>
      <c r="Y28" s="3"/>
      <c r="Z28" s="3"/>
      <c r="AA28" s="3"/>
      <c r="AB28" s="3"/>
      <c r="AC28" s="3"/>
      <c r="AD28" s="3"/>
      <c r="AF28"/>
      <c r="AG28"/>
      <c r="AH28"/>
      <c r="AI28"/>
      <c r="AJ28"/>
      <c r="AK28"/>
      <c r="AL28"/>
      <c r="AM28"/>
      <c r="AN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</row>
    <row r="29" spans="1:74" ht="28.5" customHeight="1" x14ac:dyDescent="0.3">
      <c r="A29"/>
      <c r="B29"/>
      <c r="E29"/>
      <c r="F29"/>
      <c r="G29"/>
      <c r="I29"/>
      <c r="K29"/>
      <c r="L29"/>
      <c r="M29"/>
      <c r="N29"/>
      <c r="O29"/>
      <c r="P29"/>
      <c r="Q29"/>
      <c r="R29" s="232"/>
      <c r="S29" s="232"/>
      <c r="T29" s="232"/>
      <c r="U29" s="235"/>
      <c r="V29" s="232"/>
      <c r="W29" s="234"/>
      <c r="X29" s="233"/>
      <c r="Y29" s="3"/>
      <c r="Z29" s="3"/>
      <c r="AA29" s="3"/>
      <c r="AB29" s="3"/>
      <c r="AC29" s="3"/>
      <c r="AD29" s="3"/>
      <c r="AF29"/>
      <c r="AG29"/>
      <c r="AH29"/>
      <c r="AI29"/>
      <c r="AJ29"/>
      <c r="AK29"/>
      <c r="AL29"/>
      <c r="AM29"/>
      <c r="AN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</row>
    <row r="30" spans="1:74" ht="28.5" customHeight="1" x14ac:dyDescent="0.3">
      <c r="A30"/>
      <c r="B30"/>
      <c r="E30"/>
      <c r="F30"/>
      <c r="G30"/>
      <c r="I30"/>
      <c r="K30"/>
      <c r="L30"/>
      <c r="M30"/>
      <c r="N30"/>
      <c r="O30"/>
      <c r="P30"/>
      <c r="Q30"/>
      <c r="R30" s="232"/>
      <c r="S30" s="232"/>
      <c r="T30" s="232"/>
      <c r="U30" s="235"/>
      <c r="V30" s="232"/>
      <c r="W30" s="234"/>
      <c r="X30" s="233"/>
      <c r="Y30" s="3"/>
      <c r="Z30" s="3"/>
      <c r="AA30" s="3"/>
      <c r="AB30" s="3"/>
      <c r="AC30" s="3"/>
      <c r="AD30" s="3"/>
      <c r="AF30"/>
      <c r="AG30"/>
      <c r="AH30"/>
      <c r="AI30"/>
      <c r="AJ30"/>
      <c r="AK30"/>
      <c r="AL30"/>
      <c r="AM30"/>
      <c r="AN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 ht="28.5" customHeight="1" x14ac:dyDescent="0.3">
      <c r="A31"/>
      <c r="B31"/>
      <c r="E31"/>
      <c r="F31"/>
      <c r="G31"/>
      <c r="I31"/>
      <c r="K31"/>
      <c r="L31"/>
      <c r="M31"/>
      <c r="N31"/>
      <c r="O31"/>
      <c r="P31"/>
      <c r="Q31"/>
      <c r="R31" s="232"/>
      <c r="S31" s="232"/>
      <c r="T31" s="232"/>
      <c r="U31" s="235"/>
      <c r="V31" s="232"/>
      <c r="W31" s="234"/>
      <c r="X31" s="233"/>
      <c r="Y31" s="3"/>
      <c r="Z31" s="3"/>
      <c r="AA31" s="3"/>
      <c r="AB31" s="3"/>
      <c r="AC31" s="3"/>
      <c r="AD31" s="3"/>
      <c r="AF31"/>
      <c r="AG31"/>
      <c r="AH31"/>
      <c r="AI31"/>
      <c r="AJ31"/>
      <c r="AK31"/>
      <c r="AL31"/>
      <c r="AM31"/>
      <c r="AN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 ht="28.5" customHeight="1" x14ac:dyDescent="0.3">
      <c r="A32"/>
      <c r="B32"/>
      <c r="E32"/>
      <c r="F32"/>
      <c r="G32"/>
      <c r="I32"/>
      <c r="K32"/>
      <c r="L32"/>
      <c r="M32"/>
      <c r="N32"/>
      <c r="O32"/>
      <c r="P32"/>
      <c r="Q32"/>
      <c r="R32" s="232"/>
      <c r="S32" s="232"/>
      <c r="T32" s="232"/>
      <c r="U32" s="235"/>
      <c r="V32" s="232"/>
      <c r="W32" s="234"/>
      <c r="X32" s="233"/>
      <c r="Y32" s="3"/>
      <c r="Z32" s="3"/>
      <c r="AA32" s="3"/>
      <c r="AB32" s="3"/>
      <c r="AC32" s="3"/>
      <c r="AD32" s="3"/>
      <c r="AF32"/>
      <c r="AG32"/>
      <c r="AH32"/>
      <c r="AI32"/>
      <c r="AJ32"/>
      <c r="AK32"/>
      <c r="AL32"/>
      <c r="AM32"/>
      <c r="AN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 ht="28.5" customHeight="1" x14ac:dyDescent="0.3">
      <c r="A33"/>
      <c r="B33"/>
      <c r="E33"/>
      <c r="F33"/>
      <c r="G33"/>
      <c r="I33"/>
      <c r="K33"/>
      <c r="L33"/>
      <c r="M33"/>
      <c r="N33"/>
      <c r="O33"/>
      <c r="P33"/>
      <c r="Q33"/>
      <c r="R33" s="232"/>
      <c r="S33" s="232"/>
      <c r="T33" s="232"/>
      <c r="U33" s="235"/>
      <c r="V33" s="232"/>
      <c r="W33" s="234"/>
      <c r="X33" s="233"/>
      <c r="Y33" s="3"/>
      <c r="Z33" s="3"/>
      <c r="AA33" s="3"/>
      <c r="AB33" s="3"/>
      <c r="AC33" s="3"/>
      <c r="AD33" s="3"/>
      <c r="AF33"/>
      <c r="AG33"/>
      <c r="AH33"/>
      <c r="AI33"/>
      <c r="AJ33"/>
      <c r="AK33"/>
      <c r="AL33"/>
      <c r="AM33"/>
      <c r="AN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 ht="28.5" customHeight="1" x14ac:dyDescent="0.3">
      <c r="A34"/>
      <c r="B34"/>
      <c r="E34"/>
      <c r="F34"/>
      <c r="G34"/>
      <c r="I34"/>
      <c r="K34"/>
      <c r="L34"/>
      <c r="M34"/>
      <c r="N34"/>
      <c r="O34"/>
      <c r="P34"/>
      <c r="Q34"/>
      <c r="R34" s="232"/>
      <c r="S34" s="232"/>
      <c r="T34" s="232"/>
      <c r="U34" s="235"/>
      <c r="V34" s="232"/>
      <c r="W34" s="234"/>
      <c r="X34" s="233"/>
      <c r="Y34" s="3"/>
      <c r="Z34" s="3"/>
      <c r="AA34" s="3"/>
      <c r="AB34" s="3"/>
      <c r="AC34" s="3"/>
      <c r="AD34" s="3"/>
      <c r="AF34"/>
      <c r="AG34"/>
      <c r="AH34"/>
      <c r="AI34"/>
      <c r="AJ34"/>
      <c r="AK34"/>
      <c r="AL34"/>
      <c r="AM34"/>
      <c r="AN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 ht="28.5" customHeight="1" x14ac:dyDescent="0.3">
      <c r="A35"/>
      <c r="B35"/>
      <c r="E35"/>
      <c r="F35"/>
      <c r="G35"/>
      <c r="I35"/>
      <c r="K35"/>
      <c r="L35"/>
      <c r="M35"/>
      <c r="N35"/>
      <c r="O35"/>
      <c r="P35"/>
      <c r="Q35"/>
      <c r="R35" s="232"/>
      <c r="S35" s="232"/>
      <c r="T35" s="232"/>
      <c r="U35" s="235"/>
      <c r="V35" s="232"/>
      <c r="W35" s="234"/>
      <c r="X35" s="233"/>
      <c r="Y35" s="3"/>
      <c r="Z35" s="3"/>
      <c r="AA35" s="3"/>
      <c r="AB35" s="3"/>
      <c r="AC35" s="3"/>
      <c r="AD35" s="3"/>
      <c r="AF35"/>
      <c r="AG35"/>
      <c r="AH35"/>
      <c r="AI35"/>
      <c r="AJ35"/>
      <c r="AK35"/>
      <c r="AL35"/>
      <c r="AM35"/>
      <c r="AN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 ht="28.5" customHeight="1" x14ac:dyDescent="0.3">
      <c r="A36"/>
      <c r="B36"/>
      <c r="E36"/>
      <c r="F36"/>
      <c r="G36"/>
      <c r="I36"/>
      <c r="K36"/>
      <c r="L36"/>
      <c r="M36"/>
      <c r="N36"/>
      <c r="O36"/>
      <c r="P36"/>
      <c r="Q36"/>
      <c r="R36" s="232"/>
      <c r="S36" s="232"/>
      <c r="T36" s="232"/>
      <c r="U36" s="235"/>
      <c r="V36" s="232"/>
      <c r="W36" s="234"/>
      <c r="X36" s="233"/>
      <c r="Y36" s="3"/>
      <c r="Z36" s="3"/>
      <c r="AA36" s="3"/>
      <c r="AB36" s="3"/>
      <c r="AC36" s="3"/>
      <c r="AD36" s="3"/>
      <c r="AF36"/>
      <c r="AG36"/>
      <c r="AH36"/>
      <c r="AI36"/>
      <c r="AJ36"/>
      <c r="AK36"/>
      <c r="AL36"/>
      <c r="AM36"/>
      <c r="AN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 ht="28.5" customHeight="1" x14ac:dyDescent="0.3">
      <c r="A37"/>
      <c r="B37"/>
      <c r="E37"/>
      <c r="F37"/>
      <c r="G37"/>
      <c r="I37"/>
      <c r="K37"/>
      <c r="L37"/>
      <c r="M37"/>
      <c r="N37"/>
      <c r="O37"/>
      <c r="P37"/>
      <c r="Q37"/>
      <c r="R37" s="232"/>
      <c r="S37" s="232"/>
      <c r="T37" s="232"/>
      <c r="U37" s="235"/>
      <c r="V37" s="232"/>
      <c r="W37" s="234"/>
      <c r="X37" s="233"/>
      <c r="Y37" s="3"/>
      <c r="Z37" s="3"/>
      <c r="AA37" s="3"/>
      <c r="AB37" s="3"/>
      <c r="AC37" s="3"/>
      <c r="AD37" s="3"/>
      <c r="AF37"/>
      <c r="AG37"/>
      <c r="AH37"/>
      <c r="AI37"/>
      <c r="AJ37"/>
      <c r="AK37"/>
      <c r="AL37"/>
      <c r="AM37"/>
      <c r="AN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 ht="28.5" customHeight="1" x14ac:dyDescent="0.3">
      <c r="A38"/>
      <c r="B38"/>
      <c r="E38"/>
      <c r="F38"/>
      <c r="G38"/>
      <c r="I38"/>
      <c r="K38"/>
      <c r="L38"/>
      <c r="M38"/>
      <c r="N38"/>
      <c r="O38"/>
      <c r="P38"/>
      <c r="Q38"/>
      <c r="R38" s="232"/>
      <c r="S38" s="232"/>
      <c r="T38" s="232"/>
      <c r="U38" s="235"/>
      <c r="V38" s="232"/>
      <c r="W38" s="234"/>
      <c r="X38" s="233"/>
      <c r="Y38" s="3"/>
      <c r="Z38" s="3"/>
      <c r="AA38" s="3"/>
      <c r="AB38" s="3"/>
      <c r="AC38" s="3"/>
      <c r="AD38" s="3"/>
      <c r="AF38"/>
      <c r="AG38"/>
      <c r="AH38"/>
      <c r="AI38"/>
      <c r="AJ38"/>
      <c r="AK38"/>
      <c r="AL38"/>
      <c r="AM38"/>
      <c r="AN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 ht="28.5" customHeight="1" x14ac:dyDescent="0.3">
      <c r="A39"/>
      <c r="B39"/>
      <c r="E39"/>
      <c r="F39"/>
      <c r="G39"/>
      <c r="I39"/>
      <c r="K39"/>
      <c r="L39"/>
      <c r="M39"/>
      <c r="N39"/>
      <c r="O39"/>
      <c r="P39"/>
      <c r="Q39"/>
      <c r="R39" s="232"/>
      <c r="S39" s="232"/>
      <c r="T39" s="232"/>
      <c r="U39" s="235"/>
      <c r="V39" s="232"/>
      <c r="W39" s="234"/>
      <c r="X39" s="233"/>
      <c r="Y39" s="3"/>
      <c r="Z39" s="3"/>
      <c r="AA39" s="3"/>
      <c r="AB39" s="3"/>
      <c r="AC39" s="3"/>
      <c r="AD39" s="3"/>
      <c r="AF39"/>
      <c r="AG39"/>
      <c r="AH39"/>
      <c r="AI39"/>
      <c r="AJ39"/>
      <c r="AK39"/>
      <c r="AL39"/>
      <c r="AM39"/>
      <c r="AN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 ht="28.5" customHeight="1" x14ac:dyDescent="0.3">
      <c r="A40"/>
      <c r="B40"/>
      <c r="E40"/>
      <c r="F40"/>
      <c r="G40"/>
      <c r="I40"/>
      <c r="K40"/>
      <c r="L40"/>
      <c r="M40"/>
      <c r="N40"/>
      <c r="O40"/>
      <c r="P40"/>
      <c r="Q40"/>
      <c r="R40" s="232"/>
      <c r="S40" s="232"/>
      <c r="T40" s="232"/>
      <c r="U40" s="235"/>
      <c r="V40" s="232"/>
      <c r="W40" s="234"/>
      <c r="X40" s="233"/>
      <c r="Y40" s="3"/>
      <c r="Z40" s="3"/>
      <c r="AA40" s="3"/>
      <c r="AB40" s="3"/>
      <c r="AC40" s="3"/>
      <c r="AD40" s="3"/>
      <c r="AF40"/>
      <c r="AG40"/>
      <c r="AH40"/>
      <c r="AI40"/>
      <c r="AJ40"/>
      <c r="AK40"/>
      <c r="AL40"/>
      <c r="AM40"/>
      <c r="AN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 ht="28.5" customHeight="1" x14ac:dyDescent="0.3">
      <c r="A41"/>
      <c r="B41"/>
      <c r="E41"/>
      <c r="F41"/>
      <c r="G41"/>
      <c r="I41"/>
      <c r="K41"/>
      <c r="L41"/>
      <c r="M41"/>
      <c r="N41"/>
      <c r="O41"/>
      <c r="P41"/>
      <c r="Q41"/>
      <c r="R41" s="232"/>
      <c r="S41" s="232"/>
      <c r="T41" s="232"/>
      <c r="U41" s="235"/>
      <c r="V41" s="232"/>
      <c r="W41" s="234"/>
      <c r="X41" s="233"/>
      <c r="Y41" s="3"/>
      <c r="Z41" s="3"/>
      <c r="AA41" s="3"/>
      <c r="AB41" s="3"/>
      <c r="AC41" s="3"/>
      <c r="AD41" s="3"/>
      <c r="AF41"/>
      <c r="AG41"/>
      <c r="AH41"/>
      <c r="AI41"/>
      <c r="AJ41"/>
      <c r="AK41"/>
      <c r="AL41"/>
      <c r="AM41"/>
      <c r="AN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 ht="28.5" customHeight="1" x14ac:dyDescent="0.3">
      <c r="A42"/>
      <c r="B42"/>
      <c r="E42"/>
      <c r="F42"/>
      <c r="G42"/>
      <c r="I42"/>
      <c r="K42"/>
      <c r="L42"/>
      <c r="M42"/>
      <c r="N42"/>
      <c r="O42"/>
      <c r="P42"/>
      <c r="Q42"/>
      <c r="R42" s="232"/>
      <c r="S42" s="232"/>
      <c r="T42" s="232"/>
      <c r="U42" s="235"/>
      <c r="V42" s="232"/>
      <c r="W42" s="234"/>
      <c r="X42" s="233"/>
      <c r="Y42" s="3"/>
      <c r="Z42" s="3"/>
      <c r="AA42" s="3"/>
      <c r="AB42" s="3"/>
      <c r="AC42" s="3"/>
      <c r="AD42" s="3"/>
      <c r="AF42"/>
      <c r="AG42"/>
      <c r="AH42"/>
      <c r="AI42"/>
      <c r="AJ42"/>
      <c r="AK42"/>
      <c r="AL42"/>
      <c r="AM42"/>
      <c r="AN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 ht="28.5" customHeight="1" x14ac:dyDescent="0.3">
      <c r="A43"/>
      <c r="B43"/>
      <c r="E43"/>
      <c r="F43"/>
      <c r="G43"/>
      <c r="I43"/>
      <c r="K43"/>
      <c r="L43"/>
      <c r="M43"/>
      <c r="N43"/>
      <c r="O43"/>
      <c r="P43"/>
      <c r="Q43"/>
      <c r="R43" s="232"/>
      <c r="S43" s="232"/>
      <c r="T43" s="232"/>
      <c r="U43" s="235"/>
      <c r="V43" s="232"/>
      <c r="W43" s="234"/>
      <c r="X43" s="233"/>
      <c r="Y43" s="3"/>
      <c r="Z43" s="3"/>
      <c r="AA43" s="3"/>
      <c r="AB43" s="3"/>
      <c r="AC43" s="3"/>
      <c r="AD43" s="3"/>
      <c r="AF43"/>
      <c r="AG43"/>
      <c r="AH43"/>
      <c r="AI43"/>
      <c r="AJ43"/>
      <c r="AK43"/>
      <c r="AL43"/>
      <c r="AM43"/>
      <c r="AN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 ht="28.5" customHeight="1" x14ac:dyDescent="0.3">
      <c r="A44"/>
      <c r="B44"/>
      <c r="E44"/>
      <c r="F44"/>
      <c r="G44"/>
      <c r="I44"/>
      <c r="K44"/>
      <c r="L44"/>
      <c r="M44"/>
      <c r="N44"/>
      <c r="O44"/>
      <c r="P44"/>
      <c r="Q44"/>
      <c r="R44" s="232"/>
      <c r="S44" s="232"/>
      <c r="T44" s="232"/>
      <c r="U44" s="235"/>
      <c r="V44" s="232"/>
      <c r="W44" s="234"/>
      <c r="X44" s="233"/>
      <c r="Y44" s="3"/>
      <c r="Z44" s="3"/>
      <c r="AA44" s="3"/>
      <c r="AB44" s="3"/>
      <c r="AC44" s="3"/>
      <c r="AD44" s="3"/>
      <c r="AF44"/>
      <c r="AG44"/>
      <c r="AH44"/>
      <c r="AI44"/>
      <c r="AJ44"/>
      <c r="AK44"/>
      <c r="AL44"/>
      <c r="AM44"/>
      <c r="AN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 ht="28.5" customHeight="1" x14ac:dyDescent="0.3">
      <c r="A45"/>
      <c r="B45"/>
      <c r="E45"/>
      <c r="F45"/>
      <c r="G45"/>
      <c r="I45"/>
      <c r="K45"/>
      <c r="L45"/>
      <c r="M45"/>
      <c r="N45"/>
      <c r="O45"/>
      <c r="P45"/>
      <c r="Q45"/>
      <c r="R45" s="232"/>
      <c r="S45" s="232"/>
      <c r="T45" s="232"/>
      <c r="U45" s="235"/>
      <c r="V45" s="232"/>
      <c r="W45" s="234"/>
      <c r="X45" s="233"/>
      <c r="Y45" s="3"/>
      <c r="Z45" s="3"/>
      <c r="AA45" s="3"/>
      <c r="AB45" s="3"/>
      <c r="AC45" s="3"/>
      <c r="AD45" s="3"/>
      <c r="AF45"/>
      <c r="AG45"/>
      <c r="AH45"/>
      <c r="AI45"/>
      <c r="AJ45"/>
      <c r="AK45"/>
      <c r="AL45"/>
      <c r="AM45"/>
      <c r="AN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 ht="28.5" customHeight="1" x14ac:dyDescent="0.3">
      <c r="A46"/>
      <c r="B46"/>
      <c r="E46"/>
      <c r="F46"/>
      <c r="G46"/>
      <c r="I46"/>
      <c r="K46"/>
      <c r="L46"/>
      <c r="M46"/>
      <c r="N46"/>
      <c r="O46"/>
      <c r="P46"/>
      <c r="Q46"/>
      <c r="R46" s="232"/>
      <c r="S46" s="232"/>
      <c r="T46" s="232"/>
      <c r="U46" s="235"/>
      <c r="V46" s="232"/>
      <c r="W46" s="234"/>
      <c r="X46" s="233"/>
      <c r="Y46" s="3"/>
      <c r="Z46" s="3"/>
      <c r="AA46" s="3"/>
      <c r="AB46" s="3"/>
      <c r="AC46" s="3"/>
      <c r="AD46" s="3"/>
      <c r="AF46"/>
      <c r="AG46"/>
      <c r="AH46"/>
      <c r="AI46"/>
      <c r="AJ46"/>
      <c r="AK46"/>
      <c r="AL46"/>
      <c r="AM46"/>
      <c r="AN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</row>
    <row r="47" spans="1:74" ht="28.5" customHeight="1" x14ac:dyDescent="0.3">
      <c r="A47"/>
      <c r="B47"/>
      <c r="E47"/>
      <c r="F47"/>
      <c r="G47"/>
      <c r="I47"/>
      <c r="K47"/>
      <c r="L47"/>
      <c r="M47"/>
      <c r="N47"/>
      <c r="O47"/>
      <c r="P47"/>
      <c r="Q47"/>
      <c r="R47" s="232"/>
      <c r="S47" s="232"/>
      <c r="T47" s="232"/>
      <c r="U47" s="235"/>
      <c r="V47" s="232"/>
      <c r="W47" s="234"/>
      <c r="X47" s="233"/>
      <c r="Y47" s="3"/>
      <c r="Z47" s="3"/>
      <c r="AA47" s="3"/>
      <c r="AB47" s="3"/>
      <c r="AC47" s="3"/>
      <c r="AD47" s="3"/>
      <c r="AF47"/>
      <c r="AG47"/>
      <c r="AH47"/>
      <c r="AI47"/>
      <c r="AJ47"/>
      <c r="AK47"/>
      <c r="AL47"/>
      <c r="AM47"/>
      <c r="AN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</row>
    <row r="48" spans="1:74" ht="28.5" customHeight="1" x14ac:dyDescent="0.3">
      <c r="A48"/>
      <c r="B48"/>
      <c r="E48"/>
      <c r="F48"/>
      <c r="G48"/>
      <c r="I48"/>
      <c r="K48"/>
      <c r="L48"/>
      <c r="M48"/>
      <c r="N48"/>
      <c r="O48"/>
      <c r="P48"/>
      <c r="Q48"/>
      <c r="R48" s="232"/>
      <c r="S48" s="232"/>
      <c r="T48" s="232"/>
      <c r="U48" s="235"/>
      <c r="V48" s="232"/>
      <c r="W48" s="234"/>
      <c r="X48" s="233"/>
      <c r="Y48" s="3"/>
      <c r="Z48" s="3"/>
      <c r="AA48" s="3"/>
      <c r="AB48" s="3"/>
      <c r="AC48" s="3"/>
      <c r="AD48" s="3"/>
      <c r="AF48"/>
      <c r="AG48"/>
      <c r="AH48"/>
      <c r="AI48"/>
      <c r="AJ48"/>
      <c r="AK48"/>
      <c r="AL48"/>
      <c r="AM48"/>
      <c r="AN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1:74" ht="28.5" customHeight="1" x14ac:dyDescent="0.3">
      <c r="A49"/>
      <c r="B49"/>
      <c r="E49"/>
      <c r="F49"/>
      <c r="G49"/>
      <c r="I49"/>
      <c r="K49"/>
      <c r="L49"/>
      <c r="M49"/>
      <c r="N49"/>
      <c r="O49"/>
      <c r="P49"/>
      <c r="Q49"/>
      <c r="R49" s="232"/>
      <c r="S49" s="232"/>
      <c r="T49" s="232"/>
      <c r="U49" s="235"/>
      <c r="V49" s="232"/>
      <c r="W49" s="234"/>
      <c r="X49" s="233"/>
      <c r="Y49" s="3"/>
      <c r="Z49" s="3"/>
      <c r="AA49" s="3"/>
      <c r="AB49" s="3"/>
      <c r="AC49" s="3"/>
      <c r="AD49" s="3"/>
      <c r="AF49"/>
      <c r="AG49"/>
      <c r="AH49"/>
      <c r="AI49"/>
      <c r="AJ49"/>
      <c r="AK49"/>
      <c r="AL49"/>
      <c r="AM49"/>
      <c r="AN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</row>
    <row r="50" spans="1:74" ht="28.5" customHeight="1" x14ac:dyDescent="0.3">
      <c r="A50"/>
      <c r="B50"/>
      <c r="E50"/>
      <c r="F50"/>
      <c r="G50"/>
      <c r="I50"/>
      <c r="K50"/>
      <c r="L50"/>
      <c r="M50"/>
      <c r="N50"/>
      <c r="O50"/>
      <c r="P50"/>
      <c r="Q50"/>
      <c r="R50" s="232"/>
      <c r="S50" s="232"/>
      <c r="T50" s="232"/>
      <c r="U50" s="235"/>
      <c r="V50" s="232"/>
      <c r="W50" s="234"/>
      <c r="X50" s="233"/>
      <c r="Y50" s="3"/>
      <c r="Z50" s="3"/>
      <c r="AA50" s="3"/>
      <c r="AB50" s="3"/>
      <c r="AC50" s="3"/>
      <c r="AD50" s="3"/>
      <c r="AF50"/>
      <c r="AG50"/>
      <c r="AH50"/>
      <c r="AI50"/>
      <c r="AJ50"/>
      <c r="AK50"/>
      <c r="AL50"/>
      <c r="AM50"/>
      <c r="AN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</row>
    <row r="51" spans="1:74" ht="28.5" customHeight="1" x14ac:dyDescent="0.3">
      <c r="A51"/>
      <c r="B51"/>
      <c r="E51"/>
      <c r="F51"/>
      <c r="G51"/>
      <c r="I51"/>
      <c r="K51"/>
      <c r="L51"/>
      <c r="M51"/>
      <c r="N51"/>
      <c r="O51"/>
      <c r="P51"/>
      <c r="Q51"/>
      <c r="R51" s="232"/>
      <c r="S51" s="232"/>
      <c r="T51" s="232"/>
      <c r="U51" s="235"/>
      <c r="V51" s="232"/>
      <c r="W51" s="234"/>
      <c r="X51" s="233"/>
      <c r="Y51" s="3"/>
      <c r="Z51" s="3"/>
      <c r="AA51" s="3"/>
      <c r="AB51" s="3"/>
      <c r="AC51" s="3"/>
      <c r="AD51" s="3"/>
      <c r="AF51"/>
      <c r="AG51"/>
      <c r="AH51"/>
      <c r="AI51"/>
      <c r="AJ51"/>
      <c r="AK51"/>
      <c r="AL51"/>
      <c r="AM51"/>
      <c r="AN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</row>
    <row r="52" spans="1:74" ht="28.5" customHeight="1" x14ac:dyDescent="0.3">
      <c r="A52"/>
      <c r="B52"/>
      <c r="E52"/>
      <c r="F52"/>
      <c r="G52"/>
      <c r="I52"/>
      <c r="K52"/>
      <c r="L52"/>
      <c r="M52"/>
      <c r="N52"/>
      <c r="O52"/>
      <c r="P52"/>
      <c r="Q52"/>
      <c r="R52" s="232"/>
      <c r="S52" s="232"/>
      <c r="T52" s="232"/>
      <c r="U52" s="235"/>
      <c r="V52" s="232"/>
      <c r="W52" s="234"/>
      <c r="X52" s="233"/>
      <c r="Y52" s="3"/>
      <c r="Z52" s="3"/>
      <c r="AA52" s="3"/>
      <c r="AB52" s="3"/>
      <c r="AC52" s="3"/>
      <c r="AD52" s="3"/>
      <c r="AF52"/>
      <c r="AG52"/>
      <c r="AH52"/>
      <c r="AI52"/>
      <c r="AJ52"/>
      <c r="AK52"/>
      <c r="AL52"/>
      <c r="AM52"/>
      <c r="AN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</row>
    <row r="53" spans="1:74" ht="28.5" customHeight="1" x14ac:dyDescent="0.3">
      <c r="A53"/>
      <c r="B53"/>
      <c r="E53"/>
      <c r="F53"/>
      <c r="G53"/>
      <c r="I53"/>
      <c r="K53"/>
      <c r="L53"/>
      <c r="M53"/>
      <c r="N53"/>
      <c r="O53"/>
      <c r="P53"/>
      <c r="Q53"/>
      <c r="R53" s="232"/>
      <c r="S53" s="232"/>
      <c r="T53" s="232"/>
      <c r="U53" s="235"/>
      <c r="V53" s="232"/>
      <c r="W53" s="234"/>
      <c r="X53" s="233"/>
      <c r="Y53" s="3"/>
      <c r="Z53" s="3"/>
      <c r="AA53" s="3"/>
      <c r="AB53" s="3"/>
      <c r="AC53" s="3"/>
      <c r="AD53" s="3"/>
      <c r="AF53"/>
      <c r="AG53"/>
      <c r="AH53"/>
      <c r="AI53"/>
      <c r="AJ53"/>
      <c r="AK53"/>
      <c r="AL53"/>
      <c r="AM53"/>
      <c r="AN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</row>
    <row r="54" spans="1:74" ht="28.5" customHeight="1" x14ac:dyDescent="0.3">
      <c r="A54"/>
      <c r="B54"/>
      <c r="E54"/>
      <c r="F54"/>
      <c r="G54"/>
      <c r="I54"/>
      <c r="K54"/>
      <c r="L54"/>
      <c r="M54"/>
      <c r="N54"/>
      <c r="O54"/>
      <c r="P54"/>
      <c r="Q54"/>
      <c r="R54" s="232"/>
      <c r="S54" s="232"/>
      <c r="T54" s="232"/>
      <c r="U54" s="235"/>
      <c r="V54" s="232"/>
      <c r="W54" s="234"/>
      <c r="X54" s="233"/>
      <c r="Y54" s="3"/>
      <c r="Z54" s="3"/>
      <c r="AA54" s="3"/>
      <c r="AB54" s="3"/>
      <c r="AC54" s="3"/>
      <c r="AD54" s="3"/>
      <c r="AF54"/>
      <c r="AG54"/>
      <c r="AH54"/>
      <c r="AI54"/>
      <c r="AJ54"/>
      <c r="AK54"/>
      <c r="AL54"/>
      <c r="AM54"/>
      <c r="AN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</row>
    <row r="55" spans="1:74" ht="28.5" customHeight="1" x14ac:dyDescent="0.3">
      <c r="A55"/>
      <c r="B55"/>
      <c r="E55"/>
      <c r="F55"/>
      <c r="G55"/>
      <c r="I55"/>
      <c r="K55"/>
      <c r="L55"/>
      <c r="M55"/>
      <c r="N55"/>
      <c r="O55"/>
      <c r="P55"/>
      <c r="Q55"/>
      <c r="R55" s="232"/>
      <c r="S55" s="232"/>
      <c r="T55" s="232"/>
      <c r="U55" s="235"/>
      <c r="V55" s="232"/>
      <c r="W55" s="234"/>
      <c r="X55" s="233"/>
      <c r="Y55" s="3"/>
      <c r="Z55" s="3"/>
      <c r="AA55" s="3"/>
      <c r="AB55" s="3"/>
      <c r="AC55" s="3"/>
      <c r="AD55" s="3"/>
      <c r="AF55"/>
      <c r="AG55"/>
      <c r="AH55"/>
      <c r="AI55"/>
      <c r="AJ55"/>
      <c r="AK55"/>
      <c r="AL55"/>
      <c r="AM55"/>
      <c r="AN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</row>
    <row r="56" spans="1:74" ht="28.5" customHeight="1" x14ac:dyDescent="0.3">
      <c r="A56"/>
      <c r="B56"/>
      <c r="E56"/>
      <c r="F56"/>
      <c r="G56"/>
      <c r="I56"/>
      <c r="K56"/>
      <c r="L56"/>
      <c r="M56"/>
      <c r="N56"/>
      <c r="O56"/>
      <c r="P56"/>
      <c r="Q56"/>
      <c r="R56" s="232"/>
      <c r="S56" s="232"/>
      <c r="T56" s="232"/>
      <c r="U56" s="235"/>
      <c r="V56" s="232"/>
      <c r="W56" s="234"/>
      <c r="X56" s="233"/>
      <c r="Y56" s="3"/>
      <c r="Z56" s="3"/>
      <c r="AA56" s="3"/>
      <c r="AB56" s="3"/>
      <c r="AC56" s="3"/>
      <c r="AD56" s="3"/>
      <c r="AF56"/>
      <c r="AG56"/>
      <c r="AH56"/>
      <c r="AI56"/>
      <c r="AJ56"/>
      <c r="AK56"/>
      <c r="AL56"/>
      <c r="AM56"/>
      <c r="AN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</row>
    <row r="57" spans="1:74" ht="28.5" customHeight="1" x14ac:dyDescent="0.3">
      <c r="A57"/>
      <c r="B57"/>
      <c r="E57"/>
      <c r="F57"/>
      <c r="G57"/>
      <c r="I57"/>
      <c r="K57"/>
      <c r="L57"/>
      <c r="M57"/>
      <c r="N57"/>
      <c r="O57"/>
      <c r="P57"/>
      <c r="Q57"/>
      <c r="R57" s="232"/>
      <c r="S57" s="232"/>
      <c r="T57" s="232"/>
      <c r="U57" s="235"/>
      <c r="V57" s="232"/>
      <c r="W57" s="234"/>
      <c r="X57" s="233"/>
      <c r="Y57" s="3"/>
      <c r="Z57" s="3"/>
      <c r="AA57" s="3"/>
      <c r="AB57" s="3"/>
      <c r="AC57" s="3"/>
      <c r="AD57" s="3"/>
      <c r="AF57"/>
      <c r="AG57"/>
      <c r="AH57"/>
      <c r="AI57"/>
      <c r="AJ57"/>
      <c r="AK57"/>
      <c r="AL57"/>
      <c r="AM57"/>
      <c r="AN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</row>
    <row r="58" spans="1:74" ht="21" x14ac:dyDescent="0.25">
      <c r="A58"/>
      <c r="B58"/>
      <c r="C58" s="80"/>
      <c r="D58" s="80"/>
      <c r="E58" s="81"/>
      <c r="F58" s="81"/>
      <c r="G58" s="81"/>
      <c r="I58"/>
      <c r="K58"/>
      <c r="L58"/>
      <c r="M58"/>
      <c r="N58"/>
      <c r="O58"/>
      <c r="P58"/>
      <c r="Q58"/>
      <c r="R58" s="155"/>
      <c r="S58" s="3"/>
      <c r="T58" s="128"/>
      <c r="U58" s="3"/>
      <c r="V58" s="3"/>
      <c r="W58" s="3"/>
      <c r="X58" s="3"/>
      <c r="Y58" s="3"/>
      <c r="Z58" s="3"/>
      <c r="AA58" s="3"/>
      <c r="AB58" s="3"/>
      <c r="AC58" s="3"/>
      <c r="AD58" s="3"/>
      <c r="AF58"/>
      <c r="AG58"/>
      <c r="AH58"/>
      <c r="AI58"/>
      <c r="AJ58"/>
      <c r="AK58"/>
      <c r="AL58"/>
      <c r="AM58"/>
      <c r="AN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</row>
    <row r="59" spans="1:74" ht="21" x14ac:dyDescent="0.25">
      <c r="C59" s="81"/>
      <c r="D59" s="81"/>
      <c r="E59" s="80"/>
      <c r="F59" s="80"/>
      <c r="G59" s="80"/>
      <c r="N59"/>
      <c r="O59"/>
      <c r="P59"/>
      <c r="Q59"/>
      <c r="R59" s="155"/>
      <c r="S59" s="3"/>
      <c r="T59" s="128"/>
      <c r="U59" s="3"/>
      <c r="V59" s="3"/>
      <c r="W59" s="3"/>
      <c r="X59" s="3"/>
      <c r="Y59" s="3"/>
      <c r="Z59" s="3"/>
      <c r="AA59" s="3"/>
      <c r="AB59" s="3"/>
      <c r="BE59" s="2"/>
      <c r="BQ59" s="1"/>
      <c r="BV59"/>
    </row>
    <row r="60" spans="1:74" ht="115.5" customHeight="1" x14ac:dyDescent="0.25">
      <c r="C60" s="81"/>
      <c r="D60" s="81"/>
      <c r="E60" s="80"/>
      <c r="F60" s="80"/>
      <c r="G60" s="80"/>
      <c r="N60"/>
      <c r="O60"/>
      <c r="P60"/>
      <c r="Q60"/>
      <c r="R60" s="155"/>
      <c r="S60" s="3"/>
      <c r="T60" s="128"/>
      <c r="U60" s="3"/>
      <c r="V60" s="3"/>
      <c r="W60" s="3"/>
      <c r="X60" s="3"/>
      <c r="Y60" s="3"/>
      <c r="Z60" s="3"/>
      <c r="AA60" s="3"/>
      <c r="AB60" s="3"/>
      <c r="BE60" s="2"/>
      <c r="BQ60" s="1"/>
      <c r="BV60"/>
    </row>
    <row r="61" spans="1:74" ht="21" x14ac:dyDescent="0.25">
      <c r="C61"/>
      <c r="D61"/>
      <c r="N61"/>
      <c r="O61"/>
      <c r="P61"/>
      <c r="Q61"/>
      <c r="R61"/>
      <c r="T61" s="128"/>
      <c r="BE61" s="2"/>
      <c r="BQ61" s="1"/>
      <c r="BV61"/>
    </row>
    <row r="62" spans="1:74" ht="21" x14ac:dyDescent="0.25">
      <c r="C62"/>
      <c r="D62"/>
      <c r="N62"/>
      <c r="O62"/>
      <c r="P62"/>
      <c r="Q62"/>
      <c r="R62"/>
      <c r="T62" s="128"/>
      <c r="BE62" s="2"/>
      <c r="BQ62" s="1"/>
      <c r="BV62"/>
    </row>
    <row r="63" spans="1:74" ht="21" x14ac:dyDescent="0.25">
      <c r="C63"/>
      <c r="D63"/>
      <c r="N63"/>
      <c r="O63"/>
      <c r="P63"/>
      <c r="Q63"/>
      <c r="R63"/>
      <c r="T63" s="128"/>
      <c r="BE63" s="2"/>
      <c r="BQ63" s="1"/>
      <c r="BV63"/>
    </row>
    <row r="64" spans="1:74" ht="18" customHeight="1" x14ac:dyDescent="0.25">
      <c r="N64"/>
      <c r="O64"/>
      <c r="P64"/>
      <c r="Q64"/>
      <c r="R64"/>
      <c r="T64" s="128"/>
      <c r="BE64" s="2"/>
      <c r="BQ64" s="1"/>
      <c r="BV64"/>
    </row>
    <row r="65" spans="14:74" ht="110.25" customHeight="1" x14ac:dyDescent="0.25">
      <c r="T65" s="128"/>
      <c r="BE65" s="2"/>
      <c r="BQ65" s="1"/>
      <c r="BV65"/>
    </row>
    <row r="66" spans="14:74" x14ac:dyDescent="0.2">
      <c r="P66" s="163"/>
      <c r="Q66" s="172">
        <v>44392</v>
      </c>
      <c r="R66" s="172">
        <v>44402</v>
      </c>
      <c r="S66" s="172" t="s">
        <v>62</v>
      </c>
      <c r="T66" s="173" t="s">
        <v>63</v>
      </c>
      <c r="BE66" s="2"/>
      <c r="BQ66" s="1"/>
      <c r="BV66"/>
    </row>
    <row r="67" spans="14:74" ht="16.2" x14ac:dyDescent="0.2">
      <c r="N67" s="168" t="s">
        <v>58</v>
      </c>
      <c r="O67" s="168" t="s">
        <v>59</v>
      </c>
      <c r="P67" s="168"/>
      <c r="Q67" s="174" t="s">
        <v>61</v>
      </c>
      <c r="R67" s="177">
        <v>14</v>
      </c>
      <c r="S67" s="174">
        <v>44324</v>
      </c>
      <c r="T67" s="174">
        <v>44403</v>
      </c>
      <c r="BE67" s="2"/>
      <c r="BQ67" s="1"/>
      <c r="BV67"/>
    </row>
    <row r="68" spans="14:74" ht="16.2" x14ac:dyDescent="0.2">
      <c r="N68" s="169"/>
      <c r="O68" s="169" t="s">
        <v>60</v>
      </c>
      <c r="P68" s="170"/>
      <c r="Q68" s="175">
        <v>11.9</v>
      </c>
      <c r="R68" s="175">
        <v>12.9</v>
      </c>
      <c r="S68" s="176">
        <v>44332</v>
      </c>
      <c r="T68" s="176">
        <v>44406</v>
      </c>
      <c r="BE68" s="2"/>
      <c r="BQ68" s="1"/>
      <c r="BV68"/>
    </row>
    <row r="69" spans="14:74" ht="21" x14ac:dyDescent="0.25">
      <c r="T69" s="127"/>
      <c r="BE69" s="2"/>
      <c r="BQ69" s="1"/>
      <c r="BV69"/>
    </row>
    <row r="70" spans="14:74" x14ac:dyDescent="0.2">
      <c r="T70" s="3"/>
      <c r="BE70" s="2"/>
      <c r="BQ70" s="1"/>
      <c r="BV70"/>
    </row>
    <row r="73" spans="14:74" ht="163.5" customHeight="1" x14ac:dyDescent="0.2"/>
    <row r="80" spans="14:74" x14ac:dyDescent="0.2">
      <c r="T80" s="126"/>
    </row>
    <row r="82" spans="16:20" x14ac:dyDescent="0.2">
      <c r="T82" s="126"/>
    </row>
    <row r="86" spans="16:20" x14ac:dyDescent="0.2">
      <c r="T86" s="126"/>
    </row>
    <row r="91" spans="16:20" ht="15" thickBot="1" x14ac:dyDescent="0.25"/>
    <row r="92" spans="16:20" ht="15" thickBot="1" x14ac:dyDescent="0.25">
      <c r="S92" s="7"/>
      <c r="T92" s="8"/>
    </row>
    <row r="93" spans="16:20" x14ac:dyDescent="0.2">
      <c r="P93" s="6"/>
      <c r="Q93" s="6"/>
      <c r="R93" s="6"/>
      <c r="S93" s="96"/>
      <c r="T93" s="178"/>
    </row>
    <row r="94" spans="16:20" x14ac:dyDescent="0.2">
      <c r="P94" s="82"/>
      <c r="Q94" s="83"/>
      <c r="R94" s="83"/>
    </row>
  </sheetData>
  <mergeCells count="17">
    <mergeCell ref="B7:B12"/>
    <mergeCell ref="AX3:BB3"/>
    <mergeCell ref="V5:V6"/>
    <mergeCell ref="AA5:AA6"/>
    <mergeCell ref="AO4:AO6"/>
    <mergeCell ref="AA4:AE4"/>
    <mergeCell ref="Q5:Q6"/>
    <mergeCell ref="AU4:AU6"/>
    <mergeCell ref="C13:I13"/>
    <mergeCell ref="AK4:AK6"/>
    <mergeCell ref="AL4:AL6"/>
    <mergeCell ref="AM4:AM6"/>
    <mergeCell ref="AN4:AN6"/>
    <mergeCell ref="E4:E5"/>
    <mergeCell ref="J4:K4"/>
    <mergeCell ref="AF4:AI4"/>
    <mergeCell ref="AJ4:AJ5"/>
  </mergeCells>
  <phoneticPr fontId="3"/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rowBreaks count="1" manualBreakCount="1">
    <brk id="87" min="1" max="5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当初</vt:lpstr>
      <vt:lpstr>当初!Print_Area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香織</dc:creator>
  <cp:lastModifiedBy>富山県</cp:lastModifiedBy>
  <cp:lastPrinted>2023-06-12T07:23:25Z</cp:lastPrinted>
  <dcterms:created xsi:type="dcterms:W3CDTF">2022-06-03T04:41:45Z</dcterms:created>
  <dcterms:modified xsi:type="dcterms:W3CDTF">2023-06-14T09:15:24Z</dcterms:modified>
</cp:coreProperties>
</file>